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embeddings/oleObject6.bin" ContentType="application/vnd.openxmlformats-officedocument.oleObject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embeddings/oleObject7.bin" ContentType="application/vnd.openxmlformats-officedocument.oleObject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a\Documents\Aulas\2019-20\2º Semestre\Metodos Estatisticos (Geologia)\TP22 - Resolucao dos exercícios\"/>
    </mc:Choice>
  </mc:AlternateContent>
  <xr:revisionPtr revIDLastSave="0" documentId="13_ncr:1_{3C028F17-E96F-4EEE-87DF-B4A5509693D4}" xr6:coauthVersionLast="45" xr6:coauthVersionMax="45" xr10:uidLastSave="{00000000-0000-0000-0000-000000000000}"/>
  <bookViews>
    <workbookView xWindow="-96" yWindow="-96" windowWidth="19392" windowHeight="10392" tabRatio="381" firstSheet="3" activeTab="5" xr2:uid="{00000000-000D-0000-FFFF-FFFF00000000}"/>
  </bookViews>
  <sheets>
    <sheet name="hipergeom ex.23" sheetId="8" r:id="rId1"/>
    <sheet name="hipergeom ex.24" sheetId="7" r:id="rId2"/>
    <sheet name="binomial" sheetId="1" r:id="rId3"/>
    <sheet name="hipergeom" sheetId="6" r:id="rId4"/>
    <sheet name="Poisson ex.24" sheetId="9" r:id="rId5"/>
    <sheet name="Petroleiros" sheetId="11" r:id="rId6"/>
    <sheet name="Petroleiros1" sheetId="1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2" l="1"/>
  <c r="E9" i="12"/>
  <c r="E10" i="12" s="1"/>
  <c r="E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E40" i="12" s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F9" i="11"/>
  <c r="F8" i="12"/>
  <c r="C6" i="9" l="1"/>
  <c r="C11" i="12" l="1"/>
  <c r="E9" i="11"/>
  <c r="E10" i="11" s="1"/>
  <c r="G10" i="11" s="1"/>
  <c r="W12" i="11" s="1"/>
  <c r="W14" i="11" s="1"/>
  <c r="W15" i="11" s="1"/>
  <c r="G8" i="11"/>
  <c r="F8" i="11"/>
  <c r="W6" i="11" s="1"/>
  <c r="W7" i="11" s="1"/>
  <c r="V7" i="11"/>
  <c r="V8" i="11" s="1"/>
  <c r="V10" i="11" s="1"/>
  <c r="V6" i="11"/>
  <c r="C15" i="12" l="1"/>
  <c r="G9" i="11"/>
  <c r="W8" i="11" s="1"/>
  <c r="W10" i="11" s="1"/>
  <c r="W11" i="11" s="1"/>
  <c r="C17" i="12"/>
  <c r="G8" i="12"/>
  <c r="F10" i="12"/>
  <c r="G10" i="12"/>
  <c r="F9" i="12"/>
  <c r="G9" i="12"/>
  <c r="E11" i="11"/>
  <c r="F10" i="11"/>
  <c r="V11" i="11"/>
  <c r="V12" i="11" s="1"/>
  <c r="V14" i="11" s="1"/>
  <c r="G8" i="9"/>
  <c r="E9" i="9"/>
  <c r="F9" i="9" s="1"/>
  <c r="V6" i="9"/>
  <c r="G11" i="12" l="1"/>
  <c r="F11" i="12"/>
  <c r="G11" i="11"/>
  <c r="W16" i="11" s="1"/>
  <c r="W18" i="11" s="1"/>
  <c r="W19" i="11" s="1"/>
  <c r="F11" i="11"/>
  <c r="V15" i="11"/>
  <c r="V16" i="11" s="1"/>
  <c r="V18" i="11" s="1"/>
  <c r="E12" i="11"/>
  <c r="F8" i="9"/>
  <c r="W6" i="9" s="1"/>
  <c r="W7" i="9" s="1"/>
  <c r="G9" i="9"/>
  <c r="W8" i="9" s="1"/>
  <c r="W10" i="9" s="1"/>
  <c r="W11" i="9" s="1"/>
  <c r="V7" i="9"/>
  <c r="V8" i="9" s="1"/>
  <c r="V10" i="9" s="1"/>
  <c r="E10" i="9"/>
  <c r="C12" i="6"/>
  <c r="C11" i="6"/>
  <c r="C12" i="7"/>
  <c r="C11" i="7"/>
  <c r="C12" i="8"/>
  <c r="C11" i="8"/>
  <c r="C16" i="8"/>
  <c r="C17" i="8" s="1"/>
  <c r="C15" i="8"/>
  <c r="E8" i="8"/>
  <c r="E9" i="8" s="1"/>
  <c r="V10" i="8" s="1"/>
  <c r="V11" i="8" s="1"/>
  <c r="V13" i="8" s="1"/>
  <c r="G7" i="8"/>
  <c r="F7" i="8"/>
  <c r="W5" i="8" s="1"/>
  <c r="W6" i="8" s="1"/>
  <c r="V5" i="8"/>
  <c r="F7" i="7"/>
  <c r="C16" i="7"/>
  <c r="C17" i="7" s="1"/>
  <c r="C15" i="7"/>
  <c r="E8" i="7"/>
  <c r="V6" i="7" s="1"/>
  <c r="V7" i="7" s="1"/>
  <c r="V9" i="7" s="1"/>
  <c r="G7" i="7"/>
  <c r="W5" i="7"/>
  <c r="W6" i="7" s="1"/>
  <c r="V5" i="7"/>
  <c r="C14" i="1"/>
  <c r="C15" i="1" s="1"/>
  <c r="C16" i="1" s="1"/>
  <c r="C16" i="6"/>
  <c r="C17" i="6" s="1"/>
  <c r="C15" i="6"/>
  <c r="G7" i="6"/>
  <c r="F7" i="6"/>
  <c r="W5" i="6" s="1"/>
  <c r="W6" i="6" s="1"/>
  <c r="E9" i="6"/>
  <c r="E10" i="6" s="1"/>
  <c r="G10" i="6" s="1"/>
  <c r="E8" i="6"/>
  <c r="G8" i="6" s="1"/>
  <c r="W7" i="6" s="1"/>
  <c r="W9" i="6" s="1"/>
  <c r="W10" i="6" s="1"/>
  <c r="V6" i="6"/>
  <c r="V7" i="6" s="1"/>
  <c r="V9" i="6" s="1"/>
  <c r="V5" i="6"/>
  <c r="G8" i="8" l="1"/>
  <c r="W7" i="8" s="1"/>
  <c r="W9" i="8" s="1"/>
  <c r="W10" i="8" s="1"/>
  <c r="F8" i="6"/>
  <c r="V6" i="8"/>
  <c r="V7" i="8" s="1"/>
  <c r="V9" i="8" s="1"/>
  <c r="F8" i="8"/>
  <c r="G12" i="12"/>
  <c r="F12" i="12"/>
  <c r="V19" i="11"/>
  <c r="V20" i="11" s="1"/>
  <c r="V22" i="11" s="1"/>
  <c r="G12" i="11"/>
  <c r="W20" i="11" s="1"/>
  <c r="W22" i="11" s="1"/>
  <c r="W23" i="11" s="1"/>
  <c r="E13" i="11"/>
  <c r="F12" i="11"/>
  <c r="F10" i="6"/>
  <c r="F9" i="6"/>
  <c r="G9" i="6"/>
  <c r="E11" i="9"/>
  <c r="G10" i="9"/>
  <c r="W12" i="9" s="1"/>
  <c r="W14" i="9" s="1"/>
  <c r="W15" i="9" s="1"/>
  <c r="F10" i="9"/>
  <c r="V11" i="9"/>
  <c r="V12" i="9" s="1"/>
  <c r="V14" i="9" s="1"/>
  <c r="F9" i="8"/>
  <c r="G9" i="8"/>
  <c r="W11" i="8" s="1"/>
  <c r="W13" i="8" s="1"/>
  <c r="W14" i="8" s="1"/>
  <c r="E10" i="8"/>
  <c r="G8" i="7"/>
  <c r="W7" i="7" s="1"/>
  <c r="W9" i="7" s="1"/>
  <c r="W10" i="7" s="1"/>
  <c r="F8" i="7"/>
  <c r="E9" i="7"/>
  <c r="V14" i="6"/>
  <c r="V15" i="6" s="1"/>
  <c r="V17" i="6" s="1"/>
  <c r="E11" i="6"/>
  <c r="W15" i="6"/>
  <c r="W17" i="6" s="1"/>
  <c r="W18" i="6" s="1"/>
  <c r="W11" i="6"/>
  <c r="W13" i="6" s="1"/>
  <c r="W14" i="6" s="1"/>
  <c r="V10" i="6"/>
  <c r="V11" i="6" s="1"/>
  <c r="V13" i="6" s="1"/>
  <c r="G13" i="12" l="1"/>
  <c r="F13" i="12"/>
  <c r="G13" i="11"/>
  <c r="W24" i="11" s="1"/>
  <c r="W26" i="11" s="1"/>
  <c r="W27" i="11" s="1"/>
  <c r="F13" i="11"/>
  <c r="V23" i="11"/>
  <c r="V24" i="11" s="1"/>
  <c r="V26" i="11" s="1"/>
  <c r="E14" i="11"/>
  <c r="G11" i="6"/>
  <c r="W19" i="6" s="1"/>
  <c r="W21" i="6" s="1"/>
  <c r="W22" i="6" s="1"/>
  <c r="F11" i="6"/>
  <c r="G11" i="9"/>
  <c r="W16" i="9" s="1"/>
  <c r="W18" i="9" s="1"/>
  <c r="W19" i="9" s="1"/>
  <c r="F11" i="9"/>
  <c r="V15" i="9"/>
  <c r="V16" i="9" s="1"/>
  <c r="V18" i="9" s="1"/>
  <c r="E12" i="9"/>
  <c r="V14" i="8"/>
  <c r="V15" i="8" s="1"/>
  <c r="V17" i="8" s="1"/>
  <c r="F10" i="8"/>
  <c r="E11" i="8"/>
  <c r="V18" i="8" s="1"/>
  <c r="G10" i="8"/>
  <c r="W15" i="8" s="1"/>
  <c r="W17" i="8" s="1"/>
  <c r="W18" i="8" s="1"/>
  <c r="V10" i="7"/>
  <c r="V11" i="7" s="1"/>
  <c r="V13" i="7" s="1"/>
  <c r="G9" i="7"/>
  <c r="W11" i="7" s="1"/>
  <c r="W13" i="7" s="1"/>
  <c r="W14" i="7" s="1"/>
  <c r="F9" i="7"/>
  <c r="E10" i="7"/>
  <c r="V18" i="6"/>
  <c r="V19" i="6" s="1"/>
  <c r="V21" i="6" s="1"/>
  <c r="E12" i="6"/>
  <c r="G14" i="12" l="1"/>
  <c r="F14" i="12"/>
  <c r="V27" i="11"/>
  <c r="V28" i="11" s="1"/>
  <c r="V30" i="11" s="1"/>
  <c r="G14" i="11"/>
  <c r="W28" i="11" s="1"/>
  <c r="W30" i="11" s="1"/>
  <c r="W31" i="11" s="1"/>
  <c r="E15" i="11"/>
  <c r="F14" i="11"/>
  <c r="G12" i="6"/>
  <c r="W23" i="6" s="1"/>
  <c r="W25" i="6" s="1"/>
  <c r="W26" i="6" s="1"/>
  <c r="F12" i="6"/>
  <c r="V19" i="9"/>
  <c r="V20" i="9" s="1"/>
  <c r="V22" i="9" s="1"/>
  <c r="E13" i="9"/>
  <c r="G12" i="9"/>
  <c r="W20" i="9" s="1"/>
  <c r="W22" i="9" s="1"/>
  <c r="W23" i="9" s="1"/>
  <c r="F12" i="9"/>
  <c r="V19" i="8"/>
  <c r="V21" i="8" s="1"/>
  <c r="G11" i="8"/>
  <c r="W19" i="8" s="1"/>
  <c r="W21" i="8" s="1"/>
  <c r="W22" i="8" s="1"/>
  <c r="F11" i="8"/>
  <c r="E12" i="8"/>
  <c r="E11" i="7"/>
  <c r="G10" i="7"/>
  <c r="W15" i="7" s="1"/>
  <c r="W17" i="7" s="1"/>
  <c r="W18" i="7" s="1"/>
  <c r="F10" i="7"/>
  <c r="V14" i="7"/>
  <c r="V15" i="7" s="1"/>
  <c r="V17" i="7" s="1"/>
  <c r="V22" i="6"/>
  <c r="V23" i="6" s="1"/>
  <c r="V25" i="6" s="1"/>
  <c r="G15" i="12" l="1"/>
  <c r="F15" i="12"/>
  <c r="G15" i="11"/>
  <c r="W32" i="11" s="1"/>
  <c r="W34" i="11" s="1"/>
  <c r="W35" i="11" s="1"/>
  <c r="E16" i="11"/>
  <c r="F15" i="11"/>
  <c r="V31" i="11"/>
  <c r="V32" i="11" s="1"/>
  <c r="V34" i="11" s="1"/>
  <c r="F13" i="9"/>
  <c r="E14" i="9"/>
  <c r="V23" i="9"/>
  <c r="V24" i="9" s="1"/>
  <c r="V26" i="9" s="1"/>
  <c r="G13" i="9"/>
  <c r="W24" i="9" s="1"/>
  <c r="W26" i="9" s="1"/>
  <c r="W27" i="9" s="1"/>
  <c r="F12" i="8"/>
  <c r="V22" i="8"/>
  <c r="V23" i="8" s="1"/>
  <c r="V25" i="8" s="1"/>
  <c r="E13" i="8"/>
  <c r="G12" i="8"/>
  <c r="W23" i="8" s="1"/>
  <c r="W25" i="8" s="1"/>
  <c r="W26" i="8" s="1"/>
  <c r="G11" i="7"/>
  <c r="W19" i="7" s="1"/>
  <c r="W21" i="7" s="1"/>
  <c r="W22" i="7" s="1"/>
  <c r="F11" i="7"/>
  <c r="E12" i="7"/>
  <c r="E13" i="7" s="1"/>
  <c r="V18" i="7"/>
  <c r="V19" i="7" s="1"/>
  <c r="V21" i="7" s="1"/>
  <c r="V5" i="1"/>
  <c r="F16" i="12" l="1"/>
  <c r="G16" i="12"/>
  <c r="E17" i="11"/>
  <c r="F16" i="11"/>
  <c r="V35" i="11"/>
  <c r="V36" i="11" s="1"/>
  <c r="V38" i="11" s="1"/>
  <c r="G16" i="11"/>
  <c r="W36" i="11" s="1"/>
  <c r="W38" i="11" s="1"/>
  <c r="W39" i="11" s="1"/>
  <c r="F13" i="7"/>
  <c r="G13" i="7"/>
  <c r="E14" i="8"/>
  <c r="V26" i="8"/>
  <c r="V27" i="8" s="1"/>
  <c r="V29" i="8" s="1"/>
  <c r="E15" i="9"/>
  <c r="G14" i="9"/>
  <c r="W28" i="9" s="1"/>
  <c r="W30" i="9" s="1"/>
  <c r="W31" i="9" s="1"/>
  <c r="V27" i="9"/>
  <c r="V28" i="9" s="1"/>
  <c r="V30" i="9" s="1"/>
  <c r="F14" i="9"/>
  <c r="G13" i="8"/>
  <c r="W27" i="8" s="1"/>
  <c r="W29" i="8" s="1"/>
  <c r="W30" i="8" s="1"/>
  <c r="F13" i="8"/>
  <c r="V22" i="7"/>
  <c r="V23" i="7" s="1"/>
  <c r="V25" i="7" s="1"/>
  <c r="F12" i="7"/>
  <c r="G12" i="7"/>
  <c r="W23" i="7" s="1"/>
  <c r="W25" i="7" s="1"/>
  <c r="W26" i="7" s="1"/>
  <c r="G7" i="1"/>
  <c r="F7" i="1"/>
  <c r="E8" i="1"/>
  <c r="F17" i="12" l="1"/>
  <c r="G17" i="12"/>
  <c r="E18" i="11"/>
  <c r="G17" i="11"/>
  <c r="W40" i="11" s="1"/>
  <c r="W42" i="11" s="1"/>
  <c r="W43" i="11" s="1"/>
  <c r="V39" i="11"/>
  <c r="V40" i="11" s="1"/>
  <c r="V42" i="11" s="1"/>
  <c r="F17" i="11"/>
  <c r="E15" i="8"/>
  <c r="V30" i="8"/>
  <c r="V31" i="8" s="1"/>
  <c r="V33" i="8" s="1"/>
  <c r="F14" i="8"/>
  <c r="G14" i="8"/>
  <c r="W31" i="8" s="1"/>
  <c r="W33" i="8" s="1"/>
  <c r="W34" i="8" s="1"/>
  <c r="G15" i="9"/>
  <c r="W32" i="9" s="1"/>
  <c r="W34" i="9" s="1"/>
  <c r="W35" i="9" s="1"/>
  <c r="V31" i="9"/>
  <c r="V32" i="9" s="1"/>
  <c r="V34" i="9" s="1"/>
  <c r="E16" i="9"/>
  <c r="F15" i="9"/>
  <c r="E9" i="1"/>
  <c r="V6" i="1"/>
  <c r="W5" i="1"/>
  <c r="W6" i="1" s="1"/>
  <c r="G8" i="1"/>
  <c r="W7" i="1" s="1"/>
  <c r="W9" i="1" s="1"/>
  <c r="W10" i="1" s="1"/>
  <c r="E10" i="1"/>
  <c r="V14" i="1" s="1"/>
  <c r="V15" i="1" s="1"/>
  <c r="V17" i="1" s="1"/>
  <c r="F8" i="1"/>
  <c r="F18" i="12" l="1"/>
  <c r="G18" i="12"/>
  <c r="E19" i="11"/>
  <c r="F18" i="11"/>
  <c r="V43" i="11"/>
  <c r="V44" i="11" s="1"/>
  <c r="V46" i="11" s="1"/>
  <c r="G18" i="11"/>
  <c r="W44" i="11" s="1"/>
  <c r="W46" i="11" s="1"/>
  <c r="W47" i="11" s="1"/>
  <c r="E16" i="8"/>
  <c r="V34" i="8"/>
  <c r="V35" i="8" s="1"/>
  <c r="V37" i="8" s="1"/>
  <c r="F15" i="8"/>
  <c r="G15" i="8"/>
  <c r="W35" i="8" s="1"/>
  <c r="W37" i="8" s="1"/>
  <c r="W38" i="8" s="1"/>
  <c r="V35" i="9"/>
  <c r="V36" i="9" s="1"/>
  <c r="V38" i="9" s="1"/>
  <c r="G16" i="9"/>
  <c r="W36" i="9" s="1"/>
  <c r="W38" i="9" s="1"/>
  <c r="W39" i="9" s="1"/>
  <c r="F16" i="9"/>
  <c r="E17" i="9"/>
  <c r="V7" i="1"/>
  <c r="V9" i="1" s="1"/>
  <c r="F9" i="1"/>
  <c r="V10" i="1"/>
  <c r="V11" i="1" s="1"/>
  <c r="V13" i="1" s="1"/>
  <c r="G9" i="1"/>
  <c r="W11" i="1" s="1"/>
  <c r="W13" i="1" s="1"/>
  <c r="W14" i="1" s="1"/>
  <c r="F10" i="1"/>
  <c r="G10" i="1"/>
  <c r="W15" i="1" s="1"/>
  <c r="W17" i="1" s="1"/>
  <c r="W18" i="1" s="1"/>
  <c r="E11" i="1"/>
  <c r="G19" i="12" l="1"/>
  <c r="F19" i="12"/>
  <c r="F19" i="11"/>
  <c r="E20" i="11"/>
  <c r="G19" i="11"/>
  <c r="W48" i="11" s="1"/>
  <c r="W50" i="11" s="1"/>
  <c r="W51" i="11" s="1"/>
  <c r="V47" i="11"/>
  <c r="V48" i="11" s="1"/>
  <c r="V50" i="11" s="1"/>
  <c r="E17" i="8"/>
  <c r="F16" i="8"/>
  <c r="V38" i="8"/>
  <c r="V39" i="8" s="1"/>
  <c r="V41" i="8" s="1"/>
  <c r="G16" i="8"/>
  <c r="W39" i="8" s="1"/>
  <c r="W41" i="8" s="1"/>
  <c r="W42" i="8" s="1"/>
  <c r="V39" i="9"/>
  <c r="V40" i="9" s="1"/>
  <c r="V42" i="9" s="1"/>
  <c r="E18" i="9"/>
  <c r="G17" i="9"/>
  <c r="W40" i="9" s="1"/>
  <c r="W42" i="9" s="1"/>
  <c r="W43" i="9" s="1"/>
  <c r="F17" i="9"/>
  <c r="E12" i="1"/>
  <c r="V22" i="1" s="1"/>
  <c r="V23" i="1" s="1"/>
  <c r="V25" i="1" s="1"/>
  <c r="V18" i="1"/>
  <c r="V19" i="1" s="1"/>
  <c r="V21" i="1" s="1"/>
  <c r="F11" i="1"/>
  <c r="G11" i="1"/>
  <c r="W19" i="1" s="1"/>
  <c r="W21" i="1" s="1"/>
  <c r="W22" i="1" s="1"/>
  <c r="G12" i="1" l="1"/>
  <c r="W23" i="1" s="1"/>
  <c r="W25" i="1" s="1"/>
  <c r="W26" i="1" s="1"/>
  <c r="F12" i="1"/>
  <c r="G20" i="12"/>
  <c r="F20" i="12"/>
  <c r="V51" i="11"/>
  <c r="V52" i="11" s="1"/>
  <c r="V54" i="11" s="1"/>
  <c r="G20" i="11"/>
  <c r="W52" i="11" s="1"/>
  <c r="W54" i="11" s="1"/>
  <c r="W55" i="11" s="1"/>
  <c r="F20" i="11"/>
  <c r="E21" i="11"/>
  <c r="F17" i="8"/>
  <c r="V42" i="8"/>
  <c r="V43" i="8" s="1"/>
  <c r="G17" i="8"/>
  <c r="W43" i="8" s="1"/>
  <c r="G18" i="9"/>
  <c r="W44" i="9" s="1"/>
  <c r="W46" i="9" s="1"/>
  <c r="W47" i="9" s="1"/>
  <c r="E19" i="9"/>
  <c r="V43" i="9"/>
  <c r="V44" i="9" s="1"/>
  <c r="V46" i="9" s="1"/>
  <c r="F18" i="9"/>
  <c r="G21" i="12" l="1"/>
  <c r="F21" i="12"/>
  <c r="V55" i="11"/>
  <c r="V56" i="11" s="1"/>
  <c r="V58" i="11" s="1"/>
  <c r="G21" i="11"/>
  <c r="W56" i="11" s="1"/>
  <c r="W58" i="11" s="1"/>
  <c r="W59" i="11" s="1"/>
  <c r="F21" i="11"/>
  <c r="E22" i="11"/>
  <c r="V47" i="9"/>
  <c r="V48" i="9" s="1"/>
  <c r="V50" i="9" s="1"/>
  <c r="E20" i="9"/>
  <c r="G19" i="9"/>
  <c r="W48" i="9" s="1"/>
  <c r="W50" i="9" s="1"/>
  <c r="W51" i="9" s="1"/>
  <c r="F19" i="9"/>
  <c r="F22" i="12" l="1"/>
  <c r="G22" i="12"/>
  <c r="V59" i="11"/>
  <c r="V60" i="11" s="1"/>
  <c r="V62" i="11" s="1"/>
  <c r="G22" i="11"/>
  <c r="W60" i="11" s="1"/>
  <c r="W62" i="11" s="1"/>
  <c r="W63" i="11" s="1"/>
  <c r="F22" i="11"/>
  <c r="E23" i="11"/>
  <c r="V51" i="9"/>
  <c r="V52" i="9" s="1"/>
  <c r="V54" i="9" s="1"/>
  <c r="G20" i="9"/>
  <c r="W52" i="9" s="1"/>
  <c r="W54" i="9" s="1"/>
  <c r="W55" i="9" s="1"/>
  <c r="F20" i="9"/>
  <c r="E21" i="9"/>
  <c r="G23" i="12" l="1"/>
  <c r="F23" i="12"/>
  <c r="V63" i="11"/>
  <c r="V64" i="11" s="1"/>
  <c r="V66" i="11" s="1"/>
  <c r="G23" i="11"/>
  <c r="W64" i="11" s="1"/>
  <c r="W66" i="11" s="1"/>
  <c r="W67" i="11" s="1"/>
  <c r="E24" i="11"/>
  <c r="F23" i="11"/>
  <c r="F21" i="9"/>
  <c r="V55" i="9"/>
  <c r="V56" i="9" s="1"/>
  <c r="V58" i="9" s="1"/>
  <c r="G21" i="9"/>
  <c r="W56" i="9" s="1"/>
  <c r="W58" i="9" s="1"/>
  <c r="W59" i="9" s="1"/>
  <c r="E22" i="9"/>
  <c r="G24" i="12" l="1"/>
  <c r="F24" i="12"/>
  <c r="V67" i="11"/>
  <c r="V68" i="11" s="1"/>
  <c r="V70" i="11" s="1"/>
  <c r="E25" i="11"/>
  <c r="F24" i="11"/>
  <c r="G24" i="11"/>
  <c r="W68" i="11" s="1"/>
  <c r="W70" i="11" s="1"/>
  <c r="W71" i="11" s="1"/>
  <c r="G22" i="9"/>
  <c r="W60" i="9" s="1"/>
  <c r="W62" i="9" s="1"/>
  <c r="W63" i="9" s="1"/>
  <c r="E23" i="9"/>
  <c r="V59" i="9"/>
  <c r="V60" i="9" s="1"/>
  <c r="V62" i="9" s="1"/>
  <c r="F22" i="9"/>
  <c r="G25" i="12" l="1"/>
  <c r="F25" i="12"/>
  <c r="V71" i="11"/>
  <c r="V72" i="11" s="1"/>
  <c r="V74" i="11" s="1"/>
  <c r="E26" i="11"/>
  <c r="G25" i="11"/>
  <c r="W72" i="11" s="1"/>
  <c r="W74" i="11" s="1"/>
  <c r="W75" i="11" s="1"/>
  <c r="F25" i="11"/>
  <c r="F23" i="9"/>
  <c r="G23" i="9"/>
  <c r="W64" i="9" s="1"/>
  <c r="W66" i="9" s="1"/>
  <c r="W67" i="9" s="1"/>
  <c r="V63" i="9"/>
  <c r="V64" i="9" s="1"/>
  <c r="V66" i="9" s="1"/>
  <c r="E24" i="9"/>
  <c r="G26" i="12" l="1"/>
  <c r="F26" i="12"/>
  <c r="V75" i="11"/>
  <c r="V76" i="11" s="1"/>
  <c r="V78" i="11" s="1"/>
  <c r="E27" i="11"/>
  <c r="F26" i="11"/>
  <c r="G26" i="11"/>
  <c r="W76" i="11" s="1"/>
  <c r="W78" i="11" s="1"/>
  <c r="W79" i="11" s="1"/>
  <c r="V67" i="9"/>
  <c r="V68" i="9" s="1"/>
  <c r="V70" i="9" s="1"/>
  <c r="G24" i="9"/>
  <c r="W68" i="9" s="1"/>
  <c r="W70" i="9" s="1"/>
  <c r="W71" i="9" s="1"/>
  <c r="F24" i="9"/>
  <c r="E25" i="9"/>
  <c r="G27" i="12" l="1"/>
  <c r="F27" i="12"/>
  <c r="V79" i="11"/>
  <c r="V80" i="11" s="1"/>
  <c r="V82" i="11" s="1"/>
  <c r="G27" i="11"/>
  <c r="W80" i="11" s="1"/>
  <c r="W82" i="11" s="1"/>
  <c r="W83" i="11" s="1"/>
  <c r="F27" i="11"/>
  <c r="E28" i="11"/>
  <c r="E26" i="9"/>
  <c r="G25" i="9"/>
  <c r="W72" i="9" s="1"/>
  <c r="W74" i="9" s="1"/>
  <c r="W75" i="9" s="1"/>
  <c r="V71" i="9"/>
  <c r="V72" i="9" s="1"/>
  <c r="V74" i="9" s="1"/>
  <c r="F25" i="9"/>
  <c r="F28" i="12" l="1"/>
  <c r="G28" i="12"/>
  <c r="V83" i="11"/>
  <c r="V84" i="11" s="1"/>
  <c r="V86" i="11" s="1"/>
  <c r="G28" i="11"/>
  <c r="W84" i="11" s="1"/>
  <c r="W86" i="11" s="1"/>
  <c r="W87" i="11" s="1"/>
  <c r="E29" i="11"/>
  <c r="F28" i="11"/>
  <c r="G26" i="9"/>
  <c r="W76" i="9" s="1"/>
  <c r="W78" i="9" s="1"/>
  <c r="W79" i="9" s="1"/>
  <c r="E27" i="9"/>
  <c r="F26" i="9"/>
  <c r="V75" i="9"/>
  <c r="V76" i="9" s="1"/>
  <c r="V78" i="9" s="1"/>
  <c r="G29" i="12" l="1"/>
  <c r="F29" i="12"/>
  <c r="V87" i="11"/>
  <c r="V88" i="11" s="1"/>
  <c r="V90" i="11" s="1"/>
  <c r="G29" i="11"/>
  <c r="W88" i="11" s="1"/>
  <c r="W90" i="11" s="1"/>
  <c r="W91" i="11" s="1"/>
  <c r="F29" i="11"/>
  <c r="E30" i="11"/>
  <c r="E28" i="9"/>
  <c r="G27" i="9"/>
  <c r="W80" i="9" s="1"/>
  <c r="W82" i="9" s="1"/>
  <c r="W83" i="9" s="1"/>
  <c r="F27" i="9"/>
  <c r="V79" i="9"/>
  <c r="V80" i="9" s="1"/>
  <c r="V82" i="9" s="1"/>
  <c r="F30" i="12" l="1"/>
  <c r="G30" i="12"/>
  <c r="V91" i="11"/>
  <c r="V92" i="11" s="1"/>
  <c r="V94" i="11" s="1"/>
  <c r="G30" i="11"/>
  <c r="W92" i="11" s="1"/>
  <c r="W94" i="11" s="1"/>
  <c r="W95" i="11" s="1"/>
  <c r="E31" i="11"/>
  <c r="F30" i="11"/>
  <c r="V83" i="9"/>
  <c r="V84" i="9" s="1"/>
  <c r="V86" i="9" s="1"/>
  <c r="G28" i="9"/>
  <c r="W84" i="9" s="1"/>
  <c r="W86" i="9" s="1"/>
  <c r="W87" i="9" s="1"/>
  <c r="F28" i="9"/>
  <c r="E29" i="9"/>
  <c r="G31" i="12" l="1"/>
  <c r="F31" i="12"/>
  <c r="V95" i="11"/>
  <c r="V96" i="11" s="1"/>
  <c r="V98" i="11" s="1"/>
  <c r="G31" i="11"/>
  <c r="W96" i="11" s="1"/>
  <c r="W98" i="11" s="1"/>
  <c r="W99" i="11" s="1"/>
  <c r="E32" i="11"/>
  <c r="F31" i="11"/>
  <c r="V87" i="9"/>
  <c r="V88" i="9" s="1"/>
  <c r="V90" i="9" s="1"/>
  <c r="E30" i="9"/>
  <c r="G29" i="9"/>
  <c r="W88" i="9" s="1"/>
  <c r="W90" i="9" s="1"/>
  <c r="W91" i="9" s="1"/>
  <c r="F29" i="9"/>
  <c r="G32" i="12" l="1"/>
  <c r="F32" i="12"/>
  <c r="V99" i="11"/>
  <c r="V100" i="11" s="1"/>
  <c r="V102" i="11" s="1"/>
  <c r="E33" i="11"/>
  <c r="F32" i="11"/>
  <c r="G32" i="11"/>
  <c r="W100" i="11" s="1"/>
  <c r="W102" i="11" s="1"/>
  <c r="W103" i="11" s="1"/>
  <c r="G30" i="9"/>
  <c r="W92" i="9" s="1"/>
  <c r="W94" i="9" s="1"/>
  <c r="W95" i="9" s="1"/>
  <c r="V91" i="9"/>
  <c r="V92" i="9" s="1"/>
  <c r="V94" i="9" s="1"/>
  <c r="E31" i="9"/>
  <c r="F30" i="9"/>
  <c r="G33" i="12" l="1"/>
  <c r="F33" i="12"/>
  <c r="V103" i="11"/>
  <c r="V104" i="11" s="1"/>
  <c r="V106" i="11" s="1"/>
  <c r="E34" i="11"/>
  <c r="G33" i="11"/>
  <c r="W104" i="11" s="1"/>
  <c r="W106" i="11" s="1"/>
  <c r="W107" i="11" s="1"/>
  <c r="F33" i="11"/>
  <c r="E32" i="9"/>
  <c r="V95" i="9"/>
  <c r="V96" i="9" s="1"/>
  <c r="V98" i="9" s="1"/>
  <c r="G31" i="9"/>
  <c r="W96" i="9" s="1"/>
  <c r="W98" i="9" s="1"/>
  <c r="W99" i="9" s="1"/>
  <c r="F31" i="9"/>
  <c r="G34" i="12" l="1"/>
  <c r="F34" i="12"/>
  <c r="V107" i="11"/>
  <c r="V108" i="11" s="1"/>
  <c r="V110" i="11" s="1"/>
  <c r="E35" i="11"/>
  <c r="F34" i="11"/>
  <c r="G34" i="11"/>
  <c r="W108" i="11" s="1"/>
  <c r="W110" i="11" s="1"/>
  <c r="W111" i="11" s="1"/>
  <c r="V99" i="9"/>
  <c r="V100" i="9" s="1"/>
  <c r="V102" i="9" s="1"/>
  <c r="G32" i="9"/>
  <c r="W100" i="9" s="1"/>
  <c r="W102" i="9" s="1"/>
  <c r="W103" i="9" s="1"/>
  <c r="E33" i="9"/>
  <c r="F32" i="9"/>
  <c r="G35" i="12" l="1"/>
  <c r="F35" i="12"/>
  <c r="V111" i="11"/>
  <c r="V112" i="11" s="1"/>
  <c r="V114" i="11" s="1"/>
  <c r="E36" i="11"/>
  <c r="G35" i="11"/>
  <c r="W112" i="11" s="1"/>
  <c r="W114" i="11" s="1"/>
  <c r="W115" i="11" s="1"/>
  <c r="F35" i="11"/>
  <c r="E34" i="9"/>
  <c r="V103" i="9"/>
  <c r="V104" i="9" s="1"/>
  <c r="V106" i="9" s="1"/>
  <c r="G33" i="9"/>
  <c r="W104" i="9" s="1"/>
  <c r="W106" i="9" s="1"/>
  <c r="W107" i="9" s="1"/>
  <c r="F33" i="9"/>
  <c r="F36" i="12" l="1"/>
  <c r="G36" i="12"/>
  <c r="V115" i="11"/>
  <c r="V116" i="11" s="1"/>
  <c r="V118" i="11" s="1"/>
  <c r="G36" i="11"/>
  <c r="W116" i="11" s="1"/>
  <c r="W118" i="11" s="1"/>
  <c r="W119" i="11" s="1"/>
  <c r="F36" i="11"/>
  <c r="E37" i="11"/>
  <c r="V107" i="9"/>
  <c r="V108" i="9" s="1"/>
  <c r="V110" i="9" s="1"/>
  <c r="F34" i="9"/>
  <c r="E35" i="9"/>
  <c r="G34" i="9"/>
  <c r="W108" i="9" s="1"/>
  <c r="W110" i="9" s="1"/>
  <c r="W111" i="9" s="1"/>
  <c r="G37" i="12" l="1"/>
  <c r="F37" i="12"/>
  <c r="G37" i="11"/>
  <c r="W120" i="11" s="1"/>
  <c r="W122" i="11" s="1"/>
  <c r="W123" i="11" s="1"/>
  <c r="F37" i="11"/>
  <c r="V119" i="11"/>
  <c r="V120" i="11" s="1"/>
  <c r="V122" i="11" s="1"/>
  <c r="E38" i="11"/>
  <c r="V111" i="9"/>
  <c r="V112" i="9" s="1"/>
  <c r="V114" i="9" s="1"/>
  <c r="E36" i="9"/>
  <c r="G35" i="9"/>
  <c r="W112" i="9" s="1"/>
  <c r="W114" i="9" s="1"/>
  <c r="W115" i="9" s="1"/>
  <c r="F35" i="9"/>
  <c r="F38" i="12" l="1"/>
  <c r="G38" i="12"/>
  <c r="V123" i="11"/>
  <c r="V124" i="11" s="1"/>
  <c r="V126" i="11" s="1"/>
  <c r="G38" i="11"/>
  <c r="W124" i="11" s="1"/>
  <c r="W126" i="11" s="1"/>
  <c r="W127" i="11" s="1"/>
  <c r="F38" i="11"/>
  <c r="E39" i="11"/>
  <c r="G36" i="9"/>
  <c r="W116" i="9" s="1"/>
  <c r="W118" i="9" s="1"/>
  <c r="W119" i="9" s="1"/>
  <c r="F36" i="9"/>
  <c r="V115" i="9"/>
  <c r="V116" i="9" s="1"/>
  <c r="V118" i="9" s="1"/>
  <c r="E37" i="9"/>
  <c r="G39" i="12" l="1"/>
  <c r="F39" i="12"/>
  <c r="G39" i="11"/>
  <c r="W128" i="11" s="1"/>
  <c r="W130" i="11" s="1"/>
  <c r="W131" i="11" s="1"/>
  <c r="E40" i="11"/>
  <c r="F39" i="11"/>
  <c r="V127" i="11"/>
  <c r="V128" i="11" s="1"/>
  <c r="V130" i="11" s="1"/>
  <c r="F37" i="9"/>
  <c r="E38" i="9"/>
  <c r="G37" i="9"/>
  <c r="W120" i="9" s="1"/>
  <c r="W122" i="9" s="1"/>
  <c r="W123" i="9" s="1"/>
  <c r="V119" i="9"/>
  <c r="V120" i="9" s="1"/>
  <c r="V122" i="9" s="1"/>
  <c r="G40" i="12" l="1"/>
  <c r="F40" i="12"/>
  <c r="V131" i="11"/>
  <c r="V132" i="11" s="1"/>
  <c r="V134" i="11" s="1"/>
  <c r="E41" i="11"/>
  <c r="F40" i="11"/>
  <c r="G40" i="11"/>
  <c r="W132" i="11" s="1"/>
  <c r="W134" i="11" s="1"/>
  <c r="W135" i="11" s="1"/>
  <c r="V123" i="9"/>
  <c r="V124" i="9" s="1"/>
  <c r="V126" i="9" s="1"/>
  <c r="E39" i="9"/>
  <c r="G38" i="9"/>
  <c r="W124" i="9" s="1"/>
  <c r="W126" i="9" s="1"/>
  <c r="W127" i="9" s="1"/>
  <c r="F38" i="9"/>
  <c r="G41" i="12" l="1"/>
  <c r="F41" i="12"/>
  <c r="V135" i="11"/>
  <c r="V136" i="11" s="1"/>
  <c r="V138" i="11" s="1"/>
  <c r="E42" i="11"/>
  <c r="G41" i="11"/>
  <c r="W136" i="11" s="1"/>
  <c r="W138" i="11" s="1"/>
  <c r="W139" i="11" s="1"/>
  <c r="F41" i="11"/>
  <c r="F39" i="9"/>
  <c r="G39" i="9"/>
  <c r="W128" i="9" s="1"/>
  <c r="W130" i="9" s="1"/>
  <c r="W131" i="9" s="1"/>
  <c r="V127" i="9"/>
  <c r="V128" i="9" s="1"/>
  <c r="V130" i="9" s="1"/>
  <c r="E40" i="9"/>
  <c r="G42" i="12" l="1"/>
  <c r="F42" i="12"/>
  <c r="V139" i="11"/>
  <c r="V140" i="11" s="1"/>
  <c r="V142" i="11" s="1"/>
  <c r="E43" i="11"/>
  <c r="F42" i="11"/>
  <c r="G42" i="11"/>
  <c r="W140" i="11" s="1"/>
  <c r="W142" i="11" s="1"/>
  <c r="W143" i="11" s="1"/>
  <c r="G40" i="9"/>
  <c r="W132" i="9" s="1"/>
  <c r="W134" i="9" s="1"/>
  <c r="W135" i="9" s="1"/>
  <c r="E41" i="9"/>
  <c r="F40" i="9"/>
  <c r="V131" i="9"/>
  <c r="V132" i="9" s="1"/>
  <c r="V134" i="9" s="1"/>
  <c r="G43" i="12" l="1"/>
  <c r="F43" i="12"/>
  <c r="V143" i="11"/>
  <c r="V144" i="11" s="1"/>
  <c r="V146" i="11" s="1"/>
  <c r="G43" i="11"/>
  <c r="W144" i="11" s="1"/>
  <c r="W146" i="11" s="1"/>
  <c r="W147" i="11" s="1"/>
  <c r="F43" i="11"/>
  <c r="E44" i="11"/>
  <c r="V135" i="9"/>
  <c r="V136" i="9" s="1"/>
  <c r="V138" i="9" s="1"/>
  <c r="E42" i="9"/>
  <c r="G41" i="9"/>
  <c r="W136" i="9" s="1"/>
  <c r="W138" i="9" s="1"/>
  <c r="W139" i="9" s="1"/>
  <c r="F41" i="9"/>
  <c r="F44" i="12" l="1"/>
  <c r="G44" i="12"/>
  <c r="V147" i="11"/>
  <c r="V148" i="11" s="1"/>
  <c r="V150" i="11" s="1"/>
  <c r="G44" i="11"/>
  <c r="W148" i="11" s="1"/>
  <c r="W150" i="11" s="1"/>
  <c r="W151" i="11" s="1"/>
  <c r="E45" i="11"/>
  <c r="F44" i="11"/>
  <c r="E43" i="9"/>
  <c r="F42" i="9"/>
  <c r="V139" i="9"/>
  <c r="V140" i="9" s="1"/>
  <c r="V142" i="9" s="1"/>
  <c r="G42" i="9"/>
  <c r="W140" i="9" s="1"/>
  <c r="W142" i="9" s="1"/>
  <c r="W143" i="9" s="1"/>
  <c r="G45" i="12" l="1"/>
  <c r="F45" i="12"/>
  <c r="G45" i="11"/>
  <c r="W152" i="11" s="1"/>
  <c r="W154" i="11" s="1"/>
  <c r="W155" i="11" s="1"/>
  <c r="F45" i="11"/>
  <c r="V151" i="11"/>
  <c r="V152" i="11" s="1"/>
  <c r="V154" i="11" s="1"/>
  <c r="E46" i="11"/>
  <c r="F43" i="9"/>
  <c r="V143" i="9"/>
  <c r="V144" i="9" s="1"/>
  <c r="V146" i="9" s="1"/>
  <c r="E44" i="9"/>
  <c r="G43" i="9"/>
  <c r="W144" i="9" s="1"/>
  <c r="W146" i="9" s="1"/>
  <c r="W147" i="9" s="1"/>
  <c r="F46" i="12" l="1"/>
  <c r="G46" i="12"/>
  <c r="V155" i="11"/>
  <c r="V156" i="11" s="1"/>
  <c r="V158" i="11" s="1"/>
  <c r="G46" i="11"/>
  <c r="W156" i="11" s="1"/>
  <c r="W158" i="11" s="1"/>
  <c r="W159" i="11" s="1"/>
  <c r="E47" i="11"/>
  <c r="F46" i="11"/>
  <c r="G44" i="9"/>
  <c r="W148" i="9" s="1"/>
  <c r="W150" i="9" s="1"/>
  <c r="W151" i="9" s="1"/>
  <c r="E45" i="9"/>
  <c r="F44" i="9"/>
  <c r="V147" i="9"/>
  <c r="V148" i="9" s="1"/>
  <c r="V150" i="9" s="1"/>
  <c r="G47" i="12" l="1"/>
  <c r="F47" i="12"/>
  <c r="G47" i="11"/>
  <c r="W160" i="11" s="1"/>
  <c r="W162" i="11" s="1"/>
  <c r="W163" i="11" s="1"/>
  <c r="E48" i="11"/>
  <c r="F47" i="11"/>
  <c r="V159" i="11"/>
  <c r="V160" i="11" s="1"/>
  <c r="V162" i="11" s="1"/>
  <c r="E46" i="9"/>
  <c r="G45" i="9"/>
  <c r="W152" i="9" s="1"/>
  <c r="W154" i="9" s="1"/>
  <c r="W155" i="9" s="1"/>
  <c r="F45" i="9"/>
  <c r="V151" i="9"/>
  <c r="V152" i="9" s="1"/>
  <c r="V154" i="9" s="1"/>
  <c r="G48" i="12" l="1"/>
  <c r="F48" i="12"/>
  <c r="V163" i="11"/>
  <c r="V164" i="11" s="1"/>
  <c r="V166" i="11" s="1"/>
  <c r="E49" i="11"/>
  <c r="F48" i="11"/>
  <c r="G48" i="11"/>
  <c r="W164" i="11" s="1"/>
  <c r="W166" i="11" s="1"/>
  <c r="W167" i="11" s="1"/>
  <c r="G46" i="9"/>
  <c r="W156" i="9" s="1"/>
  <c r="W158" i="9" s="1"/>
  <c r="W159" i="9" s="1"/>
  <c r="E47" i="9"/>
  <c r="V155" i="9"/>
  <c r="V156" i="9" s="1"/>
  <c r="V158" i="9" s="1"/>
  <c r="F46" i="9"/>
  <c r="G49" i="12" l="1"/>
  <c r="F49" i="12"/>
  <c r="V167" i="11"/>
  <c r="V168" i="11" s="1"/>
  <c r="E50" i="11"/>
  <c r="G49" i="11"/>
  <c r="W168" i="11" s="1"/>
  <c r="F49" i="11"/>
  <c r="E48" i="9"/>
  <c r="G47" i="9"/>
  <c r="W160" i="9" s="1"/>
  <c r="W162" i="9" s="1"/>
  <c r="W163" i="9" s="1"/>
  <c r="V159" i="9"/>
  <c r="V160" i="9" s="1"/>
  <c r="V162" i="9" s="1"/>
  <c r="F47" i="9"/>
  <c r="G50" i="12" l="1"/>
  <c r="F50" i="12"/>
  <c r="E51" i="11"/>
  <c r="F50" i="11"/>
  <c r="G50" i="11"/>
  <c r="E49" i="9"/>
  <c r="G48" i="9"/>
  <c r="W164" i="9" s="1"/>
  <c r="W166" i="9" s="1"/>
  <c r="W167" i="9" s="1"/>
  <c r="F48" i="9"/>
  <c r="V163" i="9"/>
  <c r="V164" i="9" s="1"/>
  <c r="V166" i="9" s="1"/>
  <c r="G51" i="12" l="1"/>
  <c r="F51" i="12"/>
  <c r="E52" i="11"/>
  <c r="G51" i="11"/>
  <c r="F51" i="11"/>
  <c r="E50" i="9"/>
  <c r="V167" i="9"/>
  <c r="V168" i="9" s="1"/>
  <c r="G49" i="9"/>
  <c r="W168" i="9" s="1"/>
  <c r="F49" i="9"/>
  <c r="F52" i="12" l="1"/>
  <c r="G52" i="12"/>
  <c r="G52" i="11"/>
  <c r="F52" i="11"/>
  <c r="E53" i="11"/>
  <c r="E51" i="9"/>
  <c r="G50" i="9"/>
  <c r="F50" i="9"/>
  <c r="G53" i="12" l="1"/>
  <c r="F53" i="12"/>
  <c r="E54" i="11"/>
  <c r="G53" i="11"/>
  <c r="F53" i="11"/>
  <c r="E52" i="9"/>
  <c r="G51" i="9"/>
  <c r="F51" i="9"/>
  <c r="G54" i="12" l="1"/>
  <c r="F54" i="12"/>
  <c r="G54" i="11"/>
  <c r="E55" i="11"/>
  <c r="F54" i="11"/>
  <c r="E53" i="9"/>
  <c r="G52" i="9"/>
  <c r="F52" i="9"/>
  <c r="F55" i="12" l="1"/>
  <c r="G55" i="12"/>
  <c r="E56" i="11"/>
  <c r="F55" i="11"/>
  <c r="G55" i="11"/>
  <c r="F53" i="9"/>
  <c r="G53" i="9"/>
  <c r="E54" i="9"/>
  <c r="G56" i="12" l="1"/>
  <c r="F56" i="12"/>
  <c r="G56" i="11"/>
  <c r="E57" i="11"/>
  <c r="F56" i="11"/>
  <c r="E55" i="9"/>
  <c r="G54" i="9"/>
  <c r="F54" i="9"/>
  <c r="F57" i="12" l="1"/>
  <c r="G57" i="12"/>
  <c r="E58" i="11"/>
  <c r="G57" i="11"/>
  <c r="F57" i="11"/>
  <c r="F55" i="9"/>
  <c r="E56" i="9"/>
  <c r="G55" i="9"/>
  <c r="G58" i="12" l="1"/>
  <c r="F58" i="12"/>
  <c r="G58" i="11"/>
  <c r="E59" i="11"/>
  <c r="F58" i="11"/>
  <c r="E57" i="9"/>
  <c r="G56" i="9"/>
  <c r="F56" i="9"/>
  <c r="F59" i="12" l="1"/>
  <c r="G59" i="12"/>
  <c r="G59" i="11"/>
  <c r="E60" i="11"/>
  <c r="F59" i="11"/>
  <c r="E58" i="9"/>
  <c r="G57" i="9"/>
  <c r="F57" i="9"/>
  <c r="G60" i="12" l="1"/>
  <c r="E61" i="12"/>
  <c r="F60" i="12"/>
  <c r="G60" i="11"/>
  <c r="E61" i="11"/>
  <c r="F60" i="11"/>
  <c r="E59" i="9"/>
  <c r="G58" i="9"/>
  <c r="F58" i="9"/>
  <c r="F61" i="12" l="1"/>
  <c r="E62" i="12"/>
  <c r="G61" i="12"/>
  <c r="F61" i="11"/>
  <c r="E62" i="11"/>
  <c r="G61" i="11"/>
  <c r="F59" i="9"/>
  <c r="G59" i="9"/>
  <c r="E60" i="9"/>
  <c r="G62" i="12" l="1"/>
  <c r="E63" i="12"/>
  <c r="F62" i="12"/>
  <c r="G62" i="11"/>
  <c r="E63" i="11"/>
  <c r="F62" i="11"/>
  <c r="G60" i="9"/>
  <c r="E61" i="9"/>
  <c r="F60" i="9"/>
  <c r="E64" i="12" l="1"/>
  <c r="F63" i="12"/>
  <c r="G63" i="12"/>
  <c r="E64" i="11"/>
  <c r="F63" i="11"/>
  <c r="G63" i="11"/>
  <c r="F61" i="9"/>
  <c r="G61" i="9"/>
  <c r="E62" i="9"/>
  <c r="G64" i="12" l="1"/>
  <c r="F64" i="12"/>
  <c r="E65" i="12"/>
  <c r="G64" i="11"/>
  <c r="F64" i="11"/>
  <c r="E65" i="11"/>
  <c r="G62" i="9"/>
  <c r="E63" i="9"/>
  <c r="F62" i="9"/>
  <c r="E66" i="12" l="1"/>
  <c r="F65" i="12"/>
  <c r="G65" i="12"/>
  <c r="E66" i="11"/>
  <c r="G65" i="11"/>
  <c r="F65" i="11"/>
  <c r="E64" i="9"/>
  <c r="F63" i="9"/>
  <c r="G63" i="9"/>
  <c r="G66" i="12" l="1"/>
  <c r="F66" i="12"/>
  <c r="E67" i="12"/>
  <c r="G66" i="11"/>
  <c r="E67" i="11"/>
  <c r="F66" i="11"/>
  <c r="E65" i="9"/>
  <c r="G64" i="9"/>
  <c r="F64" i="9"/>
  <c r="E68" i="12" l="1"/>
  <c r="F67" i="12"/>
  <c r="G67" i="12"/>
  <c r="G67" i="11"/>
  <c r="E68" i="11"/>
  <c r="F67" i="11"/>
  <c r="E66" i="9"/>
  <c r="G65" i="9"/>
  <c r="F65" i="9"/>
  <c r="G68" i="12" l="1"/>
  <c r="F68" i="12"/>
  <c r="E69" i="12"/>
  <c r="G68" i="11"/>
  <c r="E69" i="11"/>
  <c r="F68" i="11"/>
  <c r="E67" i="9"/>
  <c r="G66" i="9"/>
  <c r="F66" i="9"/>
  <c r="F69" i="12" l="1"/>
  <c r="E70" i="12"/>
  <c r="G69" i="12"/>
  <c r="F69" i="11"/>
  <c r="E70" i="11"/>
  <c r="G69" i="11"/>
  <c r="F67" i="9"/>
  <c r="G67" i="9"/>
  <c r="E68" i="9"/>
  <c r="G70" i="12" l="1"/>
  <c r="F70" i="12"/>
  <c r="E71" i="12"/>
  <c r="G70" i="11"/>
  <c r="E71" i="11"/>
  <c r="F70" i="11"/>
  <c r="E69" i="9"/>
  <c r="G68" i="9"/>
  <c r="F68" i="9"/>
  <c r="E72" i="12" l="1"/>
  <c r="F71" i="12"/>
  <c r="G71" i="12"/>
  <c r="E72" i="11"/>
  <c r="F71" i="11"/>
  <c r="G71" i="11"/>
  <c r="F69" i="9"/>
  <c r="G69" i="9"/>
  <c r="E70" i="9"/>
  <c r="G72" i="12" l="1"/>
  <c r="E73" i="12"/>
  <c r="F72" i="12"/>
  <c r="G72" i="11"/>
  <c r="E73" i="11"/>
  <c r="F72" i="11"/>
  <c r="E71" i="9"/>
  <c r="G70" i="9"/>
  <c r="F70" i="9"/>
  <c r="E74" i="12" l="1"/>
  <c r="F73" i="12"/>
  <c r="G73" i="12"/>
  <c r="E74" i="11"/>
  <c r="G73" i="11"/>
  <c r="F73" i="11"/>
  <c r="F71" i="9"/>
  <c r="G71" i="9"/>
  <c r="E72" i="9"/>
  <c r="G74" i="12" l="1"/>
  <c r="E75" i="12"/>
  <c r="F74" i="12"/>
  <c r="G74" i="11"/>
  <c r="E75" i="11"/>
  <c r="F74" i="11"/>
  <c r="E73" i="9"/>
  <c r="G72" i="9"/>
  <c r="F72" i="9"/>
  <c r="E76" i="12" l="1"/>
  <c r="F75" i="12"/>
  <c r="G75" i="12"/>
  <c r="G75" i="11"/>
  <c r="E76" i="11"/>
  <c r="F75" i="11"/>
  <c r="F73" i="9"/>
  <c r="E74" i="9"/>
  <c r="G73" i="9"/>
  <c r="G76" i="12" l="1"/>
  <c r="E77" i="12"/>
  <c r="F76" i="12"/>
  <c r="G76" i="11"/>
  <c r="E77" i="11"/>
  <c r="F76" i="11"/>
  <c r="G74" i="9"/>
  <c r="E75" i="9"/>
  <c r="F74" i="9"/>
  <c r="F77" i="12" l="1"/>
  <c r="E78" i="12"/>
  <c r="G77" i="12"/>
  <c r="F77" i="11"/>
  <c r="E78" i="11"/>
  <c r="G77" i="11"/>
  <c r="G75" i="9"/>
  <c r="F75" i="9"/>
  <c r="E76" i="9"/>
  <c r="G78" i="12" l="1"/>
  <c r="E79" i="12"/>
  <c r="F78" i="12"/>
  <c r="G78" i="11"/>
  <c r="E79" i="11"/>
  <c r="F78" i="11"/>
  <c r="G76" i="9"/>
  <c r="E77" i="9"/>
  <c r="F76" i="9"/>
  <c r="E80" i="12" l="1"/>
  <c r="F79" i="12"/>
  <c r="G79" i="12"/>
  <c r="E80" i="11"/>
  <c r="F79" i="11"/>
  <c r="G79" i="11"/>
  <c r="F77" i="9"/>
  <c r="G77" i="9"/>
  <c r="E78" i="9"/>
  <c r="G80" i="12" l="1"/>
  <c r="F80" i="12"/>
  <c r="E81" i="12"/>
  <c r="G80" i="11"/>
  <c r="E81" i="11"/>
  <c r="F80" i="11"/>
  <c r="G78" i="9"/>
  <c r="F78" i="9"/>
  <c r="E79" i="9"/>
  <c r="E82" i="12" l="1"/>
  <c r="F81" i="12"/>
  <c r="G81" i="12"/>
  <c r="E82" i="11"/>
  <c r="G81" i="11"/>
  <c r="F81" i="11"/>
  <c r="E80" i="9"/>
  <c r="G79" i="9"/>
  <c r="F79" i="9"/>
  <c r="G82" i="12" l="1"/>
  <c r="F82" i="12"/>
  <c r="E83" i="12"/>
  <c r="G82" i="11"/>
  <c r="F82" i="11"/>
  <c r="E83" i="11"/>
  <c r="E81" i="9"/>
  <c r="F80" i="9"/>
  <c r="G80" i="9"/>
  <c r="E84" i="12" l="1"/>
  <c r="F83" i="12"/>
  <c r="G83" i="12"/>
  <c r="G83" i="11"/>
  <c r="E84" i="11"/>
  <c r="F83" i="11"/>
  <c r="E82" i="9"/>
  <c r="F81" i="9"/>
  <c r="G81" i="9"/>
  <c r="G84" i="12" l="1"/>
  <c r="F84" i="12"/>
  <c r="E85" i="12"/>
  <c r="G84" i="11"/>
  <c r="E85" i="11"/>
  <c r="F84" i="11"/>
  <c r="F82" i="9"/>
  <c r="E83" i="9"/>
  <c r="G82" i="9"/>
  <c r="F85" i="12" l="1"/>
  <c r="E86" i="12"/>
  <c r="G85" i="12"/>
  <c r="F85" i="11"/>
  <c r="E86" i="11"/>
  <c r="G85" i="11"/>
  <c r="G83" i="9"/>
  <c r="F83" i="9"/>
  <c r="E84" i="9"/>
  <c r="G86" i="12" l="1"/>
  <c r="F86" i="12"/>
  <c r="E87" i="12"/>
  <c r="G86" i="11"/>
  <c r="E87" i="11"/>
  <c r="F86" i="11"/>
  <c r="E85" i="9"/>
  <c r="G84" i="9"/>
  <c r="F84" i="9"/>
  <c r="E88" i="12" l="1"/>
  <c r="F87" i="12"/>
  <c r="G87" i="12"/>
  <c r="E88" i="11"/>
  <c r="F87" i="11"/>
  <c r="G87" i="11"/>
  <c r="F85" i="9"/>
  <c r="G85" i="9"/>
  <c r="E86" i="9"/>
  <c r="G88" i="12" l="1"/>
  <c r="E89" i="12"/>
  <c r="F88" i="12"/>
  <c r="G88" i="11"/>
  <c r="E89" i="11"/>
  <c r="F88" i="11"/>
  <c r="E87" i="9"/>
  <c r="G86" i="9"/>
  <c r="F86" i="9"/>
  <c r="E90" i="12" l="1"/>
  <c r="F89" i="12"/>
  <c r="G89" i="12"/>
  <c r="E90" i="11"/>
  <c r="G89" i="11"/>
  <c r="F89" i="11"/>
  <c r="F87" i="9"/>
  <c r="G87" i="9"/>
  <c r="E88" i="9"/>
  <c r="G90" i="12" l="1"/>
  <c r="E91" i="12"/>
  <c r="F90" i="12"/>
  <c r="G90" i="11"/>
  <c r="E91" i="11"/>
  <c r="F90" i="11"/>
  <c r="F88" i="9"/>
  <c r="G88" i="9"/>
  <c r="E89" i="9"/>
  <c r="E92" i="12" l="1"/>
  <c r="F91" i="12"/>
  <c r="G91" i="12"/>
  <c r="G91" i="11"/>
  <c r="E92" i="11"/>
  <c r="F91" i="11"/>
  <c r="G89" i="9"/>
  <c r="F89" i="9"/>
  <c r="E90" i="9"/>
  <c r="G92" i="12" l="1"/>
  <c r="E93" i="12"/>
  <c r="F92" i="12"/>
  <c r="G92" i="11"/>
  <c r="E93" i="11"/>
  <c r="F92" i="11"/>
  <c r="E91" i="9"/>
  <c r="G90" i="9"/>
  <c r="F90" i="9"/>
  <c r="F93" i="12" l="1"/>
  <c r="E94" i="12"/>
  <c r="G93" i="12"/>
  <c r="F93" i="11"/>
  <c r="E94" i="11"/>
  <c r="G93" i="11"/>
  <c r="G91" i="9"/>
  <c r="E92" i="9"/>
  <c r="F91" i="9"/>
  <c r="G94" i="12" l="1"/>
  <c r="E95" i="12"/>
  <c r="F94" i="12"/>
  <c r="G94" i="11"/>
  <c r="E95" i="11"/>
  <c r="F94" i="11"/>
  <c r="G92" i="9"/>
  <c r="E93" i="9"/>
  <c r="F92" i="9"/>
  <c r="E96" i="12" l="1"/>
  <c r="F95" i="12"/>
  <c r="G95" i="12"/>
  <c r="E96" i="11"/>
  <c r="F95" i="11"/>
  <c r="G95" i="11"/>
  <c r="G93" i="9"/>
  <c r="F93" i="9"/>
  <c r="E94" i="9"/>
  <c r="G96" i="12" l="1"/>
  <c r="F96" i="12"/>
  <c r="E97" i="12"/>
  <c r="G96" i="11"/>
  <c r="F96" i="11"/>
  <c r="E97" i="11"/>
  <c r="G94" i="9"/>
  <c r="E95" i="9"/>
  <c r="F94" i="9"/>
  <c r="E98" i="12" l="1"/>
  <c r="F97" i="12"/>
  <c r="G97" i="12"/>
  <c r="E98" i="11"/>
  <c r="G97" i="11"/>
  <c r="F97" i="11"/>
  <c r="E96" i="9"/>
  <c r="G95" i="9"/>
  <c r="F95" i="9"/>
  <c r="G98" i="12" l="1"/>
  <c r="F98" i="12"/>
  <c r="E99" i="12"/>
  <c r="G98" i="11"/>
  <c r="E99" i="11"/>
  <c r="F98" i="11"/>
  <c r="G96" i="9"/>
  <c r="F96" i="9"/>
  <c r="E97" i="9"/>
  <c r="E100" i="12" l="1"/>
  <c r="F99" i="12"/>
  <c r="G99" i="12"/>
  <c r="G99" i="11"/>
  <c r="E100" i="11"/>
  <c r="F99" i="11"/>
  <c r="E98" i="9"/>
  <c r="G97" i="9"/>
  <c r="F97" i="9"/>
  <c r="G100" i="12" l="1"/>
  <c r="F100" i="12"/>
  <c r="E101" i="12"/>
  <c r="G100" i="11"/>
  <c r="E101" i="11"/>
  <c r="F100" i="11"/>
  <c r="E99" i="9"/>
  <c r="G98" i="9"/>
  <c r="F98" i="9"/>
  <c r="F101" i="12" l="1"/>
  <c r="E102" i="12"/>
  <c r="G101" i="12"/>
  <c r="F101" i="11"/>
  <c r="E102" i="11"/>
  <c r="G101" i="11"/>
  <c r="G99" i="9"/>
  <c r="E100" i="9"/>
  <c r="F99" i="9"/>
  <c r="G102" i="12" l="1"/>
  <c r="F102" i="12"/>
  <c r="E103" i="12"/>
  <c r="G102" i="11"/>
  <c r="E103" i="11"/>
  <c r="F102" i="11"/>
  <c r="E101" i="9"/>
  <c r="F100" i="9"/>
  <c r="G100" i="9"/>
  <c r="E104" i="12" l="1"/>
  <c r="F103" i="12"/>
  <c r="G103" i="12"/>
  <c r="E104" i="11"/>
  <c r="F103" i="11"/>
  <c r="G103" i="11"/>
  <c r="F101" i="9"/>
  <c r="E102" i="9"/>
  <c r="G101" i="9"/>
  <c r="G104" i="12" l="1"/>
  <c r="E105" i="12"/>
  <c r="F104" i="12"/>
  <c r="G104" i="11"/>
  <c r="E105" i="11"/>
  <c r="F104" i="11"/>
  <c r="F102" i="9"/>
  <c r="E103" i="9"/>
  <c r="G102" i="9"/>
  <c r="E106" i="12" l="1"/>
  <c r="F105" i="12"/>
  <c r="G105" i="12"/>
  <c r="E106" i="11"/>
  <c r="G105" i="11"/>
  <c r="F105" i="11"/>
  <c r="F103" i="9"/>
  <c r="G103" i="9"/>
  <c r="E104" i="9"/>
  <c r="G106" i="12" l="1"/>
  <c r="E107" i="12"/>
  <c r="F106" i="12"/>
  <c r="G106" i="11"/>
  <c r="E107" i="11"/>
  <c r="F106" i="11"/>
  <c r="G104" i="9"/>
  <c r="F104" i="9"/>
  <c r="E105" i="9"/>
  <c r="E108" i="12" l="1"/>
  <c r="E109" i="12" s="1"/>
  <c r="F107" i="12"/>
  <c r="G107" i="12"/>
  <c r="G107" i="11"/>
  <c r="E108" i="11"/>
  <c r="F107" i="11"/>
  <c r="E106" i="9"/>
  <c r="G105" i="9"/>
  <c r="F105" i="9"/>
  <c r="F109" i="12" l="1"/>
  <c r="E110" i="12"/>
  <c r="G109" i="12"/>
  <c r="G108" i="12"/>
  <c r="F108" i="12"/>
  <c r="G108" i="11"/>
  <c r="F108" i="11"/>
  <c r="E107" i="9"/>
  <c r="G106" i="9"/>
  <c r="F106" i="9"/>
  <c r="F110" i="12" l="1"/>
  <c r="E111" i="12"/>
  <c r="G110" i="12"/>
  <c r="F107" i="9"/>
  <c r="E108" i="9"/>
  <c r="G107" i="9"/>
  <c r="G111" i="12" l="1"/>
  <c r="E112" i="12"/>
  <c r="F111" i="12"/>
  <c r="G108" i="9"/>
  <c r="F108" i="9"/>
  <c r="E113" i="12" l="1"/>
  <c r="G112" i="12"/>
  <c r="F112" i="12"/>
  <c r="F113" i="12" l="1"/>
  <c r="E114" i="12"/>
  <c r="G113" i="12"/>
  <c r="F114" i="12" l="1"/>
  <c r="G114" i="12"/>
  <c r="E115" i="12"/>
  <c r="G115" i="12" l="1"/>
  <c r="E116" i="12"/>
  <c r="F115" i="12"/>
  <c r="E117" i="12" l="1"/>
  <c r="G116" i="12"/>
  <c r="F116" i="12"/>
  <c r="F117" i="12" l="1"/>
  <c r="E118" i="12"/>
  <c r="G117" i="12"/>
  <c r="E119" i="12" l="1"/>
  <c r="F118" i="12"/>
  <c r="G118" i="12"/>
  <c r="F119" i="12" l="1"/>
  <c r="E120" i="12"/>
  <c r="G119" i="12"/>
  <c r="F120" i="12" l="1"/>
  <c r="E121" i="12"/>
  <c r="G120" i="12"/>
  <c r="G121" i="12" l="1"/>
  <c r="F121" i="12"/>
  <c r="E122" i="12"/>
  <c r="E123" i="12" l="1"/>
  <c r="G122" i="12"/>
  <c r="F122" i="12"/>
  <c r="E124" i="12" l="1"/>
  <c r="G123" i="12"/>
  <c r="F123" i="12"/>
  <c r="F124" i="12" l="1"/>
  <c r="E125" i="12"/>
  <c r="G124" i="12"/>
  <c r="G125" i="12" l="1"/>
  <c r="F125" i="12"/>
  <c r="E126" i="12"/>
  <c r="E127" i="12" l="1"/>
  <c r="G126" i="12"/>
  <c r="F126" i="12"/>
  <c r="E128" i="12" l="1"/>
  <c r="F127" i="12"/>
  <c r="G127" i="12"/>
  <c r="F128" i="12" l="1"/>
  <c r="G128" i="12"/>
  <c r="E129" i="12"/>
  <c r="E130" i="12" l="1"/>
  <c r="G129" i="12"/>
  <c r="F129" i="12"/>
  <c r="E131" i="12" l="1"/>
  <c r="G130" i="12"/>
  <c r="F130" i="12"/>
  <c r="G131" i="12" l="1"/>
  <c r="E132" i="12"/>
  <c r="F131" i="12"/>
  <c r="E133" i="12" l="1"/>
  <c r="F132" i="12"/>
  <c r="G132" i="12"/>
  <c r="E134" i="12" l="1"/>
  <c r="F133" i="12"/>
  <c r="G133" i="12"/>
  <c r="G134" i="12" l="1"/>
  <c r="F134" i="12"/>
  <c r="E135" i="12"/>
  <c r="G135" i="12" l="1"/>
  <c r="E136" i="12"/>
  <c r="F135" i="12"/>
  <c r="G136" i="12" l="1"/>
  <c r="F136" i="12"/>
  <c r="E137" i="12"/>
  <c r="E138" i="12" l="1"/>
  <c r="G137" i="12"/>
  <c r="F137" i="12"/>
  <c r="G138" i="12" l="1"/>
  <c r="E139" i="12"/>
  <c r="F138" i="12"/>
  <c r="F139" i="12" l="1"/>
  <c r="G139" i="12"/>
  <c r="E140" i="12"/>
  <c r="F140" i="12" l="1"/>
  <c r="G140" i="12"/>
  <c r="E141" i="12"/>
  <c r="G141" i="12" l="1"/>
  <c r="E142" i="12"/>
  <c r="F141" i="12"/>
  <c r="E143" i="12" l="1"/>
  <c r="F142" i="12"/>
  <c r="G142" i="12"/>
  <c r="F143" i="12" l="1"/>
  <c r="G143" i="12"/>
  <c r="E144" i="12"/>
  <c r="F144" i="12" l="1"/>
  <c r="E145" i="12"/>
  <c r="G144" i="12"/>
  <c r="G145" i="12" l="1"/>
  <c r="E146" i="12"/>
  <c r="F145" i="12"/>
  <c r="E147" i="12" l="1"/>
  <c r="F146" i="12"/>
  <c r="G146" i="12"/>
  <c r="F147" i="12" l="1"/>
  <c r="G147" i="12"/>
  <c r="E148" i="12"/>
  <c r="G148" i="12" l="1"/>
  <c r="E149" i="12"/>
  <c r="F148" i="12"/>
  <c r="G149" i="12" l="1"/>
  <c r="E150" i="12"/>
  <c r="F149" i="12"/>
  <c r="E151" i="12" l="1"/>
  <c r="F150" i="12"/>
  <c r="G150" i="12"/>
  <c r="F151" i="12" l="1"/>
  <c r="G151" i="12"/>
  <c r="E152" i="12"/>
  <c r="F152" i="12" l="1"/>
  <c r="G152" i="12"/>
  <c r="E153" i="12"/>
  <c r="E154" i="12" l="1"/>
  <c r="G153" i="12"/>
  <c r="F153" i="12"/>
  <c r="E155" i="12" l="1"/>
  <c r="G154" i="12"/>
  <c r="F154" i="12"/>
  <c r="E156" i="12" l="1"/>
  <c r="F155" i="12"/>
  <c r="G155" i="12"/>
  <c r="F156" i="12" l="1"/>
  <c r="E157" i="12"/>
  <c r="G156" i="12"/>
  <c r="G157" i="12" l="1"/>
  <c r="F157" i="12"/>
  <c r="E158" i="12"/>
  <c r="G158" i="12" l="1"/>
  <c r="E159" i="12"/>
  <c r="F158" i="12"/>
  <c r="F159" i="12" l="1"/>
  <c r="G159" i="12"/>
  <c r="E160" i="12"/>
  <c r="F160" i="12" l="1"/>
  <c r="G160" i="12"/>
  <c r="E161" i="12"/>
  <c r="G161" i="12" l="1"/>
  <c r="F161" i="12"/>
  <c r="E162" i="12"/>
  <c r="E163" i="12" l="1"/>
  <c r="G162" i="12"/>
  <c r="F162" i="12"/>
  <c r="E164" i="12" l="1"/>
  <c r="F163" i="12"/>
  <c r="G163" i="12"/>
  <c r="F164" i="12" l="1"/>
  <c r="E165" i="12"/>
  <c r="G164" i="12"/>
  <c r="G165" i="12" l="1"/>
  <c r="F165" i="12"/>
  <c r="E166" i="12"/>
  <c r="E167" i="12" l="1"/>
  <c r="G166" i="12"/>
  <c r="F166" i="12"/>
  <c r="E168" i="12" l="1"/>
  <c r="F167" i="12"/>
  <c r="G167" i="12"/>
  <c r="F168" i="12" l="1"/>
  <c r="E169" i="12"/>
  <c r="G168" i="12"/>
  <c r="F169" i="12" l="1"/>
  <c r="G169" i="12"/>
  <c r="E170" i="12"/>
  <c r="G170" i="12" l="1"/>
  <c r="E171" i="12"/>
  <c r="F170" i="12"/>
  <c r="E172" i="12" l="1"/>
  <c r="F171" i="12"/>
  <c r="G171" i="12"/>
  <c r="F172" i="12" l="1"/>
  <c r="E173" i="12"/>
  <c r="G172" i="12"/>
  <c r="F173" i="12" l="1"/>
  <c r="G173" i="12"/>
  <c r="E174" i="12"/>
  <c r="E175" i="12" l="1"/>
  <c r="F174" i="12"/>
  <c r="G174" i="12"/>
  <c r="G175" i="12" l="1"/>
  <c r="E176" i="12"/>
  <c r="F175" i="12"/>
  <c r="F176" i="12" l="1"/>
  <c r="G176" i="12"/>
  <c r="E177" i="12"/>
  <c r="G177" i="12" l="1"/>
  <c r="F177" i="12"/>
  <c r="E178" i="12"/>
  <c r="E179" i="12" l="1"/>
  <c r="F178" i="12"/>
  <c r="G178" i="12"/>
  <c r="F179" i="12" l="1"/>
  <c r="G179" i="12"/>
  <c r="E180" i="12"/>
  <c r="E181" i="12" l="1"/>
  <c r="F180" i="12"/>
  <c r="G180" i="12"/>
  <c r="G181" i="12" l="1"/>
  <c r="E182" i="12"/>
  <c r="F181" i="12"/>
  <c r="F182" i="12" l="1"/>
  <c r="E183" i="12"/>
  <c r="G182" i="12"/>
  <c r="E184" i="12" l="1"/>
  <c r="F183" i="12"/>
  <c r="G183" i="12"/>
  <c r="F184" i="12" l="1"/>
  <c r="G184" i="12"/>
  <c r="E185" i="12"/>
  <c r="G185" i="12" l="1"/>
  <c r="F185" i="12"/>
  <c r="E186" i="12"/>
  <c r="E187" i="12" l="1"/>
  <c r="G186" i="12"/>
  <c r="F186" i="12"/>
  <c r="G187" i="12" l="1"/>
  <c r="F187" i="12"/>
  <c r="E188" i="12"/>
  <c r="G188" i="12" l="1"/>
  <c r="E189" i="12"/>
  <c r="F188" i="12"/>
  <c r="E190" i="12" l="1"/>
  <c r="F189" i="12"/>
  <c r="G189" i="12"/>
  <c r="F190" i="12" l="1"/>
  <c r="E191" i="12"/>
  <c r="G190" i="12"/>
  <c r="F191" i="12" l="1"/>
  <c r="E192" i="12"/>
  <c r="G191" i="12"/>
  <c r="F192" i="12" l="1"/>
  <c r="G192" i="12"/>
  <c r="E193" i="12"/>
  <c r="G193" i="12" l="1"/>
  <c r="E194" i="12"/>
  <c r="F193" i="12"/>
  <c r="F194" i="12" l="1"/>
  <c r="G194" i="12"/>
  <c r="E195" i="12"/>
  <c r="F195" i="12" l="1"/>
  <c r="G195" i="12"/>
  <c r="E196" i="12"/>
  <c r="F196" i="12" l="1"/>
  <c r="G196" i="12"/>
  <c r="E197" i="12"/>
  <c r="G197" i="12" l="1"/>
  <c r="F197" i="12"/>
  <c r="E198" i="12"/>
  <c r="E199" i="12" l="1"/>
  <c r="F198" i="12"/>
  <c r="G198" i="12"/>
  <c r="F199" i="12" l="1"/>
  <c r="G199" i="12"/>
  <c r="E200" i="12"/>
  <c r="G200" i="12" l="1"/>
  <c r="E201" i="12"/>
  <c r="F200" i="12"/>
  <c r="E202" i="12" l="1"/>
  <c r="F201" i="12"/>
  <c r="G201" i="12"/>
  <c r="F202" i="12" l="1"/>
  <c r="G202" i="12"/>
  <c r="E203" i="12"/>
  <c r="G203" i="12" l="1"/>
  <c r="E204" i="12"/>
  <c r="F203" i="12"/>
  <c r="F204" i="12" l="1"/>
  <c r="G204" i="12"/>
  <c r="E205" i="12"/>
  <c r="G205" i="12" l="1"/>
  <c r="E206" i="12"/>
  <c r="F205" i="12"/>
  <c r="E207" i="12" l="1"/>
  <c r="F206" i="12"/>
  <c r="G206" i="12"/>
  <c r="F207" i="12" l="1"/>
  <c r="G207" i="12"/>
  <c r="E208" i="12"/>
  <c r="F208" i="12" l="1"/>
  <c r="G208" i="12"/>
  <c r="E209" i="12"/>
  <c r="G209" i="12" l="1"/>
  <c r="E210" i="12"/>
  <c r="F209" i="12"/>
  <c r="F210" i="12" l="1"/>
  <c r="E211" i="12"/>
  <c r="G210" i="12"/>
  <c r="F211" i="12" l="1"/>
  <c r="G211" i="12"/>
  <c r="E212" i="12"/>
  <c r="F212" i="12" l="1"/>
  <c r="G212" i="12"/>
  <c r="E213" i="12"/>
  <c r="G213" i="12" l="1"/>
  <c r="E214" i="12"/>
  <c r="F213" i="12"/>
  <c r="F214" i="12" l="1"/>
  <c r="E215" i="12"/>
  <c r="G214" i="12"/>
  <c r="G215" i="12" l="1"/>
  <c r="E216" i="12"/>
  <c r="F215" i="12"/>
  <c r="F216" i="12" l="1"/>
  <c r="G216" i="12"/>
  <c r="E217" i="12"/>
  <c r="G217" i="12" l="1"/>
  <c r="F217" i="12"/>
  <c r="E218" i="12"/>
  <c r="F218" i="12" l="1"/>
  <c r="G218" i="12"/>
  <c r="E219" i="12"/>
  <c r="G219" i="12" l="1"/>
  <c r="E220" i="12"/>
  <c r="F219" i="12"/>
  <c r="G220" i="12" l="1"/>
  <c r="E221" i="12"/>
  <c r="F220" i="12"/>
  <c r="G221" i="12" l="1"/>
  <c r="E222" i="12"/>
  <c r="F221" i="12"/>
  <c r="E223" i="12" l="1"/>
  <c r="F222" i="12"/>
  <c r="G222" i="12"/>
  <c r="F223" i="12" l="1"/>
  <c r="E224" i="12"/>
  <c r="G223" i="12"/>
  <c r="E225" i="12" l="1"/>
  <c r="F224" i="12"/>
  <c r="G224" i="12"/>
  <c r="F225" i="12" l="1"/>
  <c r="E226" i="12"/>
  <c r="G225" i="12"/>
  <c r="F226" i="12" l="1"/>
  <c r="G226" i="12"/>
  <c r="E227" i="12"/>
  <c r="F227" i="12" l="1"/>
  <c r="E228" i="12"/>
  <c r="G227" i="12"/>
  <c r="F228" i="12" l="1"/>
  <c r="G228" i="12"/>
  <c r="E229" i="12"/>
  <c r="G229" i="12" l="1"/>
  <c r="F229" i="12"/>
  <c r="E230" i="12"/>
  <c r="E231" i="12" l="1"/>
  <c r="F230" i="12"/>
  <c r="G230" i="12"/>
  <c r="F231" i="12" l="1"/>
  <c r="G231" i="12"/>
  <c r="E232" i="12"/>
  <c r="F232" i="12" l="1"/>
  <c r="E233" i="12"/>
  <c r="G232" i="12"/>
  <c r="G233" i="12" l="1"/>
  <c r="F233" i="12"/>
  <c r="E234" i="12"/>
  <c r="G234" i="12" l="1"/>
  <c r="E235" i="12"/>
  <c r="F234" i="12"/>
  <c r="E236" i="12" l="1"/>
  <c r="F235" i="12"/>
  <c r="G235" i="12"/>
  <c r="F236" i="12" l="1"/>
  <c r="G236" i="12"/>
  <c r="E237" i="12"/>
  <c r="G237" i="12" l="1"/>
  <c r="E238" i="12"/>
  <c r="F237" i="12"/>
  <c r="E239" i="12" l="1"/>
  <c r="F238" i="12"/>
  <c r="G238" i="12"/>
  <c r="F239" i="12" l="1"/>
  <c r="E240" i="12"/>
  <c r="G239" i="12"/>
  <c r="F240" i="12" l="1"/>
  <c r="G240" i="12"/>
  <c r="E241" i="12"/>
  <c r="E242" i="12" l="1"/>
  <c r="G241" i="12"/>
  <c r="F241" i="12"/>
  <c r="F242" i="12" l="1"/>
  <c r="E243" i="12"/>
  <c r="G242" i="12"/>
  <c r="G243" i="12" l="1"/>
  <c r="F243" i="12"/>
  <c r="E244" i="12"/>
  <c r="G244" i="12" l="1"/>
  <c r="F244" i="12"/>
  <c r="E245" i="12"/>
  <c r="E246" i="12" l="1"/>
  <c r="F245" i="12"/>
  <c r="G245" i="12"/>
  <c r="F246" i="12" l="1"/>
  <c r="G246" i="12"/>
  <c r="E247" i="12"/>
  <c r="G247" i="12" l="1"/>
  <c r="E248" i="12"/>
  <c r="F247" i="12"/>
  <c r="E249" i="12" l="1"/>
  <c r="F248" i="12"/>
  <c r="G248" i="12"/>
  <c r="G249" i="12" l="1"/>
  <c r="F249" i="12"/>
  <c r="E250" i="12"/>
  <c r="F250" i="12" l="1"/>
  <c r="G250" i="12"/>
  <c r="E251" i="12"/>
  <c r="F251" i="12" l="1"/>
  <c r="G251" i="12"/>
  <c r="E252" i="12"/>
  <c r="F252" i="12" l="1"/>
  <c r="G252" i="12"/>
  <c r="E253" i="12"/>
  <c r="F253" i="12" l="1"/>
  <c r="E254" i="12"/>
  <c r="G253" i="12"/>
  <c r="E255" i="12" l="1"/>
  <c r="F254" i="12"/>
  <c r="G254" i="12"/>
  <c r="F255" i="12" l="1"/>
  <c r="G255" i="12"/>
  <c r="E256" i="12"/>
  <c r="F256" i="12" l="1"/>
  <c r="E257" i="12"/>
  <c r="G256" i="12"/>
  <c r="G257" i="12" l="1"/>
  <c r="F257" i="12"/>
  <c r="E258" i="12"/>
  <c r="F258" i="12" l="1"/>
  <c r="G258" i="12"/>
  <c r="E259" i="12"/>
  <c r="G259" i="12" l="1"/>
  <c r="E260" i="12"/>
  <c r="F259" i="12"/>
  <c r="F260" i="12" l="1"/>
  <c r="G260" i="12"/>
  <c r="E261" i="12"/>
  <c r="G261" i="12" l="1"/>
  <c r="E262" i="12"/>
  <c r="F261" i="12"/>
  <c r="E263" i="12" l="1"/>
  <c r="F262" i="12"/>
  <c r="G262" i="12"/>
  <c r="F263" i="12" l="1"/>
  <c r="G263" i="12"/>
  <c r="E264" i="12"/>
  <c r="G264" i="12" l="1"/>
  <c r="E265" i="12"/>
  <c r="F264" i="12"/>
  <c r="E266" i="12" l="1"/>
  <c r="G265" i="12"/>
  <c r="F265" i="12"/>
  <c r="E267" i="12" l="1"/>
  <c r="F266" i="12"/>
  <c r="G266" i="12"/>
  <c r="F267" i="12" l="1"/>
  <c r="G267" i="12"/>
  <c r="E268" i="12"/>
  <c r="F268" i="12" l="1"/>
  <c r="G268" i="12"/>
  <c r="E269" i="12"/>
  <c r="G269" i="12" l="1"/>
  <c r="E270" i="12"/>
  <c r="F269" i="12"/>
  <c r="F270" i="12" l="1"/>
  <c r="E271" i="12"/>
  <c r="G270" i="12"/>
  <c r="F271" i="12" l="1"/>
  <c r="G271" i="12"/>
  <c r="E272" i="12"/>
  <c r="F272" i="12" l="1"/>
  <c r="G272" i="12"/>
  <c r="E273" i="12"/>
  <c r="G273" i="12" l="1"/>
  <c r="E274" i="12"/>
  <c r="F273" i="12"/>
  <c r="G274" i="12" l="1"/>
  <c r="F274" i="12"/>
  <c r="E275" i="12"/>
  <c r="E276" i="12" l="1"/>
  <c r="F275" i="12"/>
  <c r="G275" i="12"/>
  <c r="E277" i="12" l="1"/>
  <c r="G276" i="12"/>
  <c r="F276" i="12"/>
  <c r="F277" i="12" l="1"/>
  <c r="E278" i="12"/>
  <c r="G277" i="12"/>
  <c r="G278" i="12" l="1"/>
  <c r="E279" i="12"/>
  <c r="F278" i="12"/>
  <c r="E280" i="12" l="1"/>
  <c r="F279" i="12"/>
  <c r="G279" i="12"/>
  <c r="E281" i="12" l="1"/>
  <c r="F280" i="12"/>
  <c r="G280" i="12"/>
  <c r="F281" i="12" l="1"/>
  <c r="E282" i="12"/>
  <c r="G281" i="12"/>
  <c r="G282" i="12" l="1"/>
  <c r="E283" i="12"/>
  <c r="F282" i="12"/>
  <c r="E284" i="12" l="1"/>
  <c r="G283" i="12"/>
  <c r="F283" i="12"/>
  <c r="E285" i="12" l="1"/>
  <c r="F284" i="12"/>
  <c r="G284" i="12"/>
  <c r="F285" i="12" l="1"/>
  <c r="E286" i="12"/>
  <c r="G285" i="12"/>
  <c r="G286" i="12" l="1"/>
  <c r="F286" i="12"/>
  <c r="E287" i="12"/>
  <c r="E288" i="12" l="1"/>
  <c r="G287" i="12"/>
  <c r="F287" i="12"/>
  <c r="E289" i="12" l="1"/>
  <c r="G288" i="12"/>
  <c r="F288" i="12"/>
  <c r="F289" i="12" l="1"/>
  <c r="E290" i="12"/>
  <c r="G289" i="12"/>
  <c r="G290" i="12" l="1"/>
  <c r="E291" i="12"/>
  <c r="F290" i="12"/>
  <c r="E292" i="12" l="1"/>
  <c r="G291" i="12"/>
  <c r="F291" i="12"/>
  <c r="E293" i="12" l="1"/>
  <c r="G292" i="12"/>
  <c r="F292" i="12"/>
  <c r="F293" i="12" l="1"/>
  <c r="E294" i="12"/>
  <c r="G293" i="12"/>
  <c r="G294" i="12" l="1"/>
  <c r="E295" i="12"/>
  <c r="F294" i="12"/>
  <c r="F295" i="12" l="1"/>
  <c r="G295" i="12"/>
  <c r="E296" i="12"/>
  <c r="E297" i="12" l="1"/>
  <c r="F296" i="12"/>
  <c r="G296" i="12"/>
  <c r="F297" i="12" l="1"/>
  <c r="E298" i="12"/>
  <c r="G297" i="12"/>
  <c r="G298" i="12" l="1"/>
  <c r="E299" i="12"/>
  <c r="F298" i="12"/>
  <c r="E300" i="12" l="1"/>
  <c r="F299" i="12"/>
  <c r="G299" i="12"/>
  <c r="E301" i="12" l="1"/>
  <c r="F300" i="12"/>
  <c r="G300" i="12"/>
  <c r="F301" i="12" l="1"/>
  <c r="G301" i="12"/>
  <c r="E302" i="12"/>
  <c r="G302" i="12" l="1"/>
  <c r="F302" i="12"/>
  <c r="E303" i="12"/>
  <c r="E304" i="12" l="1"/>
  <c r="G303" i="12"/>
  <c r="F303" i="12"/>
  <c r="E305" i="12" l="1"/>
  <c r="G304" i="12"/>
  <c r="F304" i="12"/>
  <c r="F305" i="12" l="1"/>
  <c r="E306" i="12"/>
  <c r="G305" i="12"/>
  <c r="G306" i="12" l="1"/>
  <c r="E307" i="12"/>
  <c r="F306" i="12"/>
  <c r="F307" i="12" l="1"/>
  <c r="G307" i="12"/>
  <c r="E308" i="12"/>
  <c r="F308" i="12" l="1"/>
  <c r="G308" i="12"/>
  <c r="E309" i="12"/>
  <c r="G309" i="12" l="1"/>
  <c r="E310" i="12"/>
  <c r="F309" i="12"/>
  <c r="E311" i="12" l="1"/>
  <c r="G310" i="12"/>
  <c r="F310" i="12"/>
  <c r="G311" i="12" l="1"/>
  <c r="F311" i="12"/>
  <c r="E312" i="12"/>
  <c r="E313" i="12" l="1"/>
  <c r="F312" i="12"/>
  <c r="G312" i="12"/>
  <c r="G313" i="12" l="1"/>
  <c r="E314" i="12"/>
  <c r="F313" i="12"/>
  <c r="E315" i="12" l="1"/>
  <c r="F314" i="12"/>
  <c r="G314" i="12"/>
  <c r="F315" i="12" l="1"/>
  <c r="G315" i="12"/>
  <c r="E316" i="12"/>
  <c r="F316" i="12" l="1"/>
  <c r="G316" i="12"/>
  <c r="E317" i="12"/>
  <c r="E318" i="12" l="1"/>
  <c r="F317" i="12"/>
  <c r="G317" i="12"/>
  <c r="G318" i="12" l="1"/>
  <c r="E319" i="12"/>
  <c r="F318" i="12"/>
  <c r="F319" i="12" l="1"/>
  <c r="G319" i="12"/>
  <c r="E320" i="12"/>
  <c r="F320" i="12" l="1"/>
  <c r="G320" i="12"/>
  <c r="E321" i="12"/>
  <c r="G321" i="12" l="1"/>
  <c r="E322" i="12"/>
  <c r="F321" i="12"/>
  <c r="E323" i="12" l="1"/>
  <c r="F322" i="12"/>
  <c r="G322" i="12"/>
  <c r="F323" i="12" l="1"/>
  <c r="G323" i="12"/>
  <c r="E324" i="12"/>
  <c r="E325" i="12" l="1"/>
  <c r="F324" i="12"/>
  <c r="G324" i="12"/>
  <c r="F325" i="12" l="1"/>
  <c r="E326" i="12"/>
  <c r="G325" i="12"/>
  <c r="G326" i="12" l="1"/>
  <c r="E327" i="12"/>
  <c r="F326" i="12"/>
  <c r="E328" i="12" l="1"/>
  <c r="F327" i="12"/>
  <c r="G327" i="12"/>
  <c r="E329" i="12" l="1"/>
  <c r="F328" i="12"/>
  <c r="G328" i="12"/>
  <c r="F329" i="12" l="1"/>
  <c r="G329" i="12"/>
  <c r="E330" i="12"/>
  <c r="F330" i="12" l="1"/>
  <c r="G330" i="12"/>
  <c r="E331" i="12"/>
  <c r="E332" i="12" l="1"/>
  <c r="F331" i="12"/>
  <c r="G331" i="12"/>
  <c r="F332" i="12" l="1"/>
  <c r="G332" i="12"/>
  <c r="E333" i="12"/>
  <c r="E334" i="12" l="1"/>
  <c r="G333" i="12"/>
  <c r="F333" i="12"/>
  <c r="F334" i="12" l="1"/>
  <c r="E335" i="12"/>
  <c r="G334" i="12"/>
  <c r="F335" i="12" l="1"/>
  <c r="G335" i="12"/>
  <c r="E336" i="12"/>
  <c r="F336" i="12" l="1"/>
  <c r="G336" i="12"/>
  <c r="E337" i="12"/>
  <c r="F337" i="12" l="1"/>
  <c r="G337" i="12"/>
  <c r="E338" i="12"/>
  <c r="F338" i="12" l="1"/>
  <c r="E339" i="12"/>
  <c r="G338" i="12"/>
  <c r="F339" i="12" l="1"/>
  <c r="G339" i="12"/>
  <c r="E340" i="12"/>
  <c r="G340" i="12" l="1"/>
  <c r="E341" i="12"/>
  <c r="F340" i="12"/>
  <c r="E342" i="12" l="1"/>
  <c r="G341" i="12"/>
  <c r="F341" i="12"/>
  <c r="F342" i="12" l="1"/>
  <c r="G342" i="12"/>
  <c r="E343" i="12"/>
  <c r="F343" i="12" l="1"/>
  <c r="G343" i="12"/>
  <c r="E344" i="12"/>
  <c r="G344" i="12" l="1"/>
  <c r="E345" i="12"/>
  <c r="F344" i="12"/>
  <c r="E346" i="12" l="1"/>
  <c r="G345" i="12"/>
  <c r="F345" i="12"/>
  <c r="E347" i="12" l="1"/>
  <c r="F346" i="12"/>
  <c r="G346" i="12"/>
  <c r="F347" i="12" l="1"/>
  <c r="G347" i="12"/>
  <c r="E348" i="12"/>
  <c r="F348" i="12" l="1"/>
  <c r="G348" i="12"/>
  <c r="E349" i="12"/>
  <c r="G349" i="12" l="1"/>
  <c r="E350" i="12"/>
  <c r="F349" i="12"/>
  <c r="F350" i="12" l="1"/>
  <c r="G350" i="12"/>
  <c r="E351" i="12"/>
  <c r="G351" i="12" l="1"/>
  <c r="E352" i="12"/>
  <c r="F351" i="12"/>
  <c r="G352" i="12" l="1"/>
  <c r="E353" i="12"/>
  <c r="F352" i="12"/>
  <c r="G353" i="12" l="1"/>
  <c r="F353" i="12"/>
  <c r="E354" i="12"/>
  <c r="E355" i="12" l="1"/>
  <c r="F354" i="12"/>
  <c r="G354" i="12"/>
  <c r="G355" i="12" l="1"/>
  <c r="F355" i="12"/>
  <c r="E356" i="12"/>
  <c r="F356" i="12" l="1"/>
  <c r="G356" i="12"/>
  <c r="E357" i="12"/>
  <c r="G357" i="12" l="1"/>
  <c r="F357" i="12"/>
  <c r="E358" i="12"/>
  <c r="E359" i="12" l="1"/>
  <c r="F358" i="12"/>
  <c r="G358" i="12"/>
  <c r="G359" i="12" l="1"/>
  <c r="F359" i="12"/>
  <c r="E360" i="12"/>
  <c r="E361" i="12" l="1"/>
  <c r="F360" i="12"/>
  <c r="G360" i="12"/>
  <c r="G361" i="12" l="1"/>
  <c r="F361" i="12"/>
  <c r="E362" i="12"/>
  <c r="F362" i="12" l="1"/>
  <c r="G362" i="12"/>
  <c r="E363" i="12"/>
  <c r="G363" i="12" l="1"/>
  <c r="E364" i="12"/>
  <c r="F363" i="12"/>
  <c r="G364" i="12" l="1"/>
  <c r="E365" i="12"/>
  <c r="F364" i="12"/>
  <c r="G365" i="12" l="1"/>
  <c r="F365" i="12"/>
  <c r="E366" i="12"/>
  <c r="G366" i="12" l="1"/>
  <c r="F366" i="12"/>
  <c r="E367" i="12"/>
  <c r="G367" i="12" l="1"/>
  <c r="E368" i="12"/>
  <c r="F367" i="12"/>
  <c r="G368" i="12" l="1"/>
  <c r="E369" i="12"/>
  <c r="F368" i="12"/>
  <c r="E370" i="12" l="1"/>
  <c r="F369" i="12"/>
  <c r="G369" i="12"/>
  <c r="F370" i="12" l="1"/>
  <c r="G370" i="12"/>
  <c r="E371" i="12"/>
  <c r="G371" i="12" l="1"/>
  <c r="E372" i="12"/>
  <c r="F371" i="12"/>
  <c r="G372" i="12" l="1"/>
  <c r="F372" i="12"/>
  <c r="E373" i="12"/>
  <c r="G373" i="12" l="1"/>
  <c r="E374" i="12"/>
  <c r="F373" i="12"/>
  <c r="F374" i="12" l="1"/>
  <c r="G374" i="12"/>
  <c r="E375" i="12"/>
  <c r="G375" i="12" l="1"/>
  <c r="E376" i="12"/>
  <c r="F375" i="12"/>
  <c r="G376" i="12" l="1"/>
  <c r="E377" i="12"/>
  <c r="F376" i="12"/>
  <c r="F377" i="12" l="1"/>
  <c r="E378" i="12"/>
  <c r="G377" i="12"/>
  <c r="F378" i="12" l="1"/>
  <c r="G378" i="12"/>
  <c r="E379" i="12"/>
  <c r="F379" i="12" l="1"/>
  <c r="G379" i="12"/>
  <c r="E380" i="12"/>
  <c r="G380" i="12" l="1"/>
  <c r="F380" i="12"/>
  <c r="E381" i="12"/>
  <c r="E382" i="12" l="1"/>
  <c r="G381" i="12"/>
  <c r="F381" i="12"/>
  <c r="F382" i="12" l="1"/>
  <c r="E383" i="12"/>
  <c r="G382" i="12"/>
  <c r="F383" i="12" l="1"/>
  <c r="G383" i="12"/>
  <c r="E384" i="12"/>
  <c r="F384" i="12" l="1"/>
  <c r="G384" i="12"/>
  <c r="E385" i="12"/>
  <c r="G385" i="12" l="1"/>
  <c r="F385" i="12"/>
  <c r="E386" i="12"/>
  <c r="F386" i="12" l="1"/>
  <c r="G386" i="12"/>
  <c r="E387" i="12"/>
  <c r="F387" i="12" l="1"/>
  <c r="G387" i="12"/>
  <c r="E388" i="12"/>
  <c r="E389" i="12" l="1"/>
  <c r="F388" i="12"/>
  <c r="G388" i="12"/>
  <c r="E390" i="12" l="1"/>
  <c r="G389" i="12"/>
  <c r="F389" i="12"/>
  <c r="F390" i="12" l="1"/>
  <c r="G390" i="12"/>
  <c r="E391" i="12"/>
  <c r="F391" i="12" l="1"/>
  <c r="G391" i="12"/>
  <c r="E392" i="12"/>
  <c r="F392" i="12" l="1"/>
  <c r="G392" i="12"/>
  <c r="E393" i="12"/>
  <c r="E394" i="12" l="1"/>
  <c r="G393" i="12"/>
  <c r="F393" i="12"/>
  <c r="F394" i="12" l="1"/>
  <c r="G394" i="12"/>
  <c r="E395" i="12"/>
  <c r="G395" i="12" l="1"/>
  <c r="E396" i="12"/>
  <c r="F395" i="12"/>
  <c r="E397" i="12" l="1"/>
  <c r="G396" i="12"/>
  <c r="F396" i="12"/>
  <c r="F397" i="12" l="1"/>
  <c r="E398" i="12"/>
  <c r="G397" i="12"/>
  <c r="G398" i="12" l="1"/>
  <c r="F398" i="12"/>
  <c r="E399" i="12"/>
  <c r="G399" i="12" l="1"/>
  <c r="E400" i="12"/>
  <c r="F399" i="12"/>
  <c r="G400" i="12" l="1"/>
  <c r="E401" i="12"/>
  <c r="F400" i="12"/>
  <c r="F401" i="12" l="1"/>
  <c r="E402" i="12"/>
  <c r="G401" i="12"/>
  <c r="F402" i="12" l="1"/>
  <c r="G402" i="12"/>
  <c r="E403" i="12"/>
  <c r="F403" i="12" l="1"/>
  <c r="E404" i="12"/>
  <c r="G403" i="12"/>
  <c r="E405" i="12" l="1"/>
  <c r="F404" i="12"/>
  <c r="G404" i="12"/>
  <c r="F405" i="12" l="1"/>
  <c r="E406" i="12"/>
  <c r="G405" i="12"/>
  <c r="F406" i="12" l="1"/>
  <c r="G406" i="12"/>
  <c r="E407" i="12"/>
  <c r="G407" i="12" l="1"/>
  <c r="E408" i="12"/>
  <c r="F407" i="12"/>
  <c r="G408" i="12" l="1"/>
  <c r="E409" i="12"/>
  <c r="F408" i="12"/>
  <c r="G409" i="12" l="1"/>
  <c r="F409" i="12"/>
  <c r="E410" i="12"/>
  <c r="F410" i="12" l="1"/>
  <c r="G410" i="12"/>
  <c r="E411" i="12"/>
  <c r="E412" i="12" l="1"/>
  <c r="F411" i="12"/>
  <c r="G411" i="12"/>
  <c r="E413" i="12" l="1"/>
  <c r="G412" i="12"/>
  <c r="F412" i="12"/>
  <c r="E414" i="12" l="1"/>
  <c r="G413" i="12"/>
  <c r="F413" i="12"/>
  <c r="E415" i="12" l="1"/>
  <c r="G414" i="12"/>
  <c r="F414" i="12"/>
  <c r="G415" i="12" l="1"/>
  <c r="E416" i="12"/>
  <c r="F415" i="12"/>
  <c r="G416" i="12" l="1"/>
  <c r="E417" i="12"/>
  <c r="F416" i="12"/>
  <c r="F417" i="12" l="1"/>
  <c r="E418" i="12"/>
  <c r="G417" i="12"/>
  <c r="F418" i="12" l="1"/>
  <c r="G418" i="12"/>
  <c r="E419" i="12"/>
  <c r="F419" i="12" l="1"/>
  <c r="G419" i="12"/>
  <c r="E420" i="12"/>
  <c r="G420" i="12" l="1"/>
  <c r="F420" i="12"/>
  <c r="E421" i="12"/>
  <c r="E422" i="12" l="1"/>
  <c r="F421" i="12"/>
  <c r="G421" i="12"/>
  <c r="F422" i="12" l="1"/>
  <c r="G422" i="12"/>
  <c r="E423" i="12"/>
  <c r="E424" i="12" l="1"/>
  <c r="F423" i="12"/>
  <c r="G423" i="12"/>
  <c r="G424" i="12" l="1"/>
  <c r="E425" i="12"/>
  <c r="F424" i="12"/>
  <c r="F425" i="12" l="1"/>
  <c r="G425" i="12"/>
  <c r="E426" i="12"/>
  <c r="E427" i="12" l="1"/>
  <c r="F426" i="12"/>
  <c r="G426" i="12"/>
  <c r="G427" i="12" l="1"/>
  <c r="E428" i="12"/>
  <c r="F427" i="12"/>
  <c r="E429" i="12" l="1"/>
  <c r="G428" i="12"/>
  <c r="F428" i="12"/>
  <c r="F429" i="12" l="1"/>
  <c r="E430" i="12"/>
  <c r="G429" i="12"/>
  <c r="G430" i="12" l="1"/>
  <c r="F430" i="12"/>
  <c r="E431" i="12"/>
  <c r="G431" i="12" l="1"/>
  <c r="E432" i="12"/>
  <c r="F431" i="12"/>
  <c r="G432" i="12" l="1"/>
  <c r="E433" i="12"/>
  <c r="F432" i="12"/>
  <c r="E434" i="12" l="1"/>
  <c r="F433" i="12"/>
  <c r="G433" i="12"/>
  <c r="G434" i="12" l="1"/>
  <c r="F434" i="12"/>
  <c r="E435" i="12"/>
  <c r="G435" i="12" l="1"/>
  <c r="E436" i="12"/>
  <c r="F435" i="12"/>
  <c r="G436" i="12" l="1"/>
  <c r="E437" i="12"/>
  <c r="F436" i="12"/>
  <c r="E438" i="12" l="1"/>
  <c r="F437" i="12"/>
  <c r="G437" i="12"/>
  <c r="F438" i="12" l="1"/>
  <c r="G438" i="12"/>
  <c r="E439" i="12"/>
  <c r="G439" i="12" l="1"/>
  <c r="E440" i="12"/>
  <c r="F439" i="12"/>
  <c r="E441" i="12" l="1"/>
  <c r="F440" i="12"/>
  <c r="G440" i="12"/>
  <c r="F441" i="12" l="1"/>
  <c r="G441" i="12"/>
  <c r="E442" i="12"/>
  <c r="F442" i="12" l="1"/>
  <c r="G442" i="12"/>
  <c r="E443" i="12"/>
  <c r="F443" i="12" l="1"/>
  <c r="G443" i="12"/>
  <c r="E444" i="12"/>
  <c r="G444" i="12" l="1"/>
  <c r="E445" i="12"/>
  <c r="F444" i="12"/>
  <c r="F445" i="12" l="1"/>
  <c r="G445" i="12"/>
  <c r="E446" i="12"/>
  <c r="E447" i="12" l="1"/>
  <c r="F446" i="12"/>
  <c r="G446" i="12"/>
  <c r="E448" i="12" l="1"/>
  <c r="F447" i="12"/>
  <c r="G447" i="12"/>
  <c r="G448" i="12" l="1"/>
  <c r="F448" i="12"/>
  <c r="E449" i="12"/>
  <c r="E450" i="12" l="1"/>
  <c r="F449" i="12"/>
  <c r="G449" i="12"/>
  <c r="F450" i="12" l="1"/>
  <c r="G450" i="12"/>
  <c r="E451" i="12"/>
  <c r="F451" i="12" l="1"/>
  <c r="G451" i="12"/>
  <c r="E452" i="12"/>
  <c r="F452" i="12" l="1"/>
  <c r="G452" i="12"/>
  <c r="E453" i="12"/>
  <c r="G453" i="12" l="1"/>
  <c r="E454" i="12"/>
  <c r="F453" i="12"/>
  <c r="E455" i="12" l="1"/>
  <c r="F454" i="12"/>
  <c r="G454" i="12"/>
  <c r="E456" i="12" l="1"/>
  <c r="F455" i="12"/>
  <c r="G455" i="12"/>
  <c r="F456" i="12" l="1"/>
  <c r="G456" i="12"/>
  <c r="E457" i="12"/>
  <c r="E458" i="12" l="1"/>
  <c r="G457" i="12"/>
  <c r="F457" i="12"/>
  <c r="E459" i="12" l="1"/>
  <c r="F458" i="12"/>
  <c r="G458" i="12"/>
  <c r="G459" i="12" l="1"/>
  <c r="E460" i="12"/>
  <c r="F459" i="12"/>
  <c r="G460" i="12" l="1"/>
  <c r="E461" i="12"/>
  <c r="F460" i="12"/>
  <c r="E462" i="12" l="1"/>
  <c r="F461" i="12"/>
  <c r="G461" i="12"/>
  <c r="F462" i="12" l="1"/>
  <c r="G462" i="12"/>
  <c r="E463" i="12"/>
  <c r="G463" i="12" l="1"/>
  <c r="E464" i="12"/>
  <c r="F463" i="12"/>
  <c r="E465" i="12" l="1"/>
  <c r="F464" i="12"/>
  <c r="G464" i="12"/>
  <c r="F465" i="12" l="1"/>
  <c r="G465" i="12"/>
  <c r="E466" i="12"/>
  <c r="G466" i="12" l="1"/>
  <c r="F466" i="12"/>
  <c r="E467" i="12"/>
  <c r="F467" i="12" l="1"/>
  <c r="G467" i="12"/>
  <c r="E468" i="12"/>
  <c r="E469" i="12" l="1"/>
  <c r="F468" i="12"/>
  <c r="G468" i="12"/>
  <c r="G469" i="12" l="1"/>
  <c r="E470" i="12"/>
  <c r="F469" i="12"/>
  <c r="G470" i="12" l="1"/>
  <c r="E471" i="12"/>
  <c r="F470" i="12"/>
  <c r="E472" i="12" l="1"/>
  <c r="F471" i="12"/>
  <c r="G471" i="12"/>
  <c r="F472" i="12" l="1"/>
  <c r="G472" i="12"/>
  <c r="E473" i="12"/>
  <c r="F473" i="12" l="1"/>
  <c r="G473" i="12"/>
  <c r="E474" i="12"/>
  <c r="F474" i="12" l="1"/>
  <c r="G474" i="12"/>
  <c r="E475" i="12"/>
  <c r="E476" i="12" l="1"/>
  <c r="G475" i="12"/>
  <c r="F475" i="12"/>
  <c r="F476" i="12" l="1"/>
  <c r="G476" i="12"/>
  <c r="E477" i="12"/>
  <c r="F477" i="12" l="1"/>
  <c r="G477" i="12"/>
  <c r="E478" i="12"/>
  <c r="F478" i="12" l="1"/>
  <c r="G478" i="12"/>
  <c r="E479" i="12"/>
  <c r="F479" i="12" l="1"/>
  <c r="G479" i="12"/>
  <c r="E480" i="12"/>
  <c r="F480" i="12" l="1"/>
  <c r="G480" i="12"/>
  <c r="E481" i="12"/>
  <c r="E482" i="12" l="1"/>
  <c r="F481" i="12"/>
  <c r="G481" i="12"/>
  <c r="G482" i="12" l="1"/>
  <c r="F482" i="12"/>
  <c r="E483" i="12"/>
  <c r="E484" i="12" l="1"/>
  <c r="F483" i="12"/>
  <c r="G483" i="12"/>
  <c r="F484" i="12" l="1"/>
  <c r="G484" i="12"/>
  <c r="E485" i="12"/>
  <c r="F485" i="12" l="1"/>
  <c r="G485" i="12"/>
  <c r="E486" i="12"/>
  <c r="G486" i="12" l="1"/>
  <c r="E487" i="12"/>
  <c r="F486" i="12"/>
  <c r="F487" i="12" l="1"/>
  <c r="G487" i="12"/>
  <c r="E488" i="12"/>
  <c r="F488" i="12" l="1"/>
  <c r="G488" i="12"/>
  <c r="E489" i="12"/>
  <c r="E490" i="12" l="1"/>
  <c r="F489" i="12"/>
  <c r="G489" i="12"/>
  <c r="F490" i="12" l="1"/>
  <c r="G490" i="12"/>
  <c r="E491" i="12"/>
  <c r="G491" i="12" l="1"/>
  <c r="E492" i="12"/>
  <c r="F491" i="12"/>
  <c r="E493" i="12" l="1"/>
  <c r="F492" i="12"/>
  <c r="G492" i="12"/>
  <c r="G493" i="12" l="1"/>
  <c r="E494" i="12"/>
  <c r="F493" i="12"/>
  <c r="G494" i="12" l="1"/>
  <c r="E495" i="12"/>
  <c r="F494" i="12"/>
  <c r="E496" i="12" l="1"/>
  <c r="G495" i="12"/>
  <c r="F495" i="12"/>
  <c r="F496" i="12" l="1"/>
  <c r="G496" i="12"/>
  <c r="E497" i="12"/>
  <c r="G497" i="12" l="1"/>
  <c r="E498" i="12"/>
  <c r="F497" i="12"/>
  <c r="G498" i="12" l="1"/>
  <c r="E499" i="12"/>
  <c r="F498" i="12"/>
  <c r="E500" i="12" l="1"/>
  <c r="F499" i="12"/>
  <c r="G499" i="12"/>
  <c r="F500" i="12" l="1"/>
  <c r="G500" i="12"/>
  <c r="E501" i="12"/>
  <c r="G501" i="12" l="1"/>
  <c r="F501" i="12"/>
  <c r="E502" i="12"/>
  <c r="G502" i="12" l="1"/>
  <c r="E503" i="12"/>
  <c r="F502" i="12"/>
  <c r="E504" i="12" l="1"/>
  <c r="F503" i="12"/>
  <c r="G503" i="12"/>
  <c r="F504" i="12" l="1"/>
  <c r="G504" i="12"/>
  <c r="E505" i="12"/>
  <c r="F505" i="12" l="1"/>
  <c r="E506" i="12"/>
  <c r="G505" i="12"/>
  <c r="G506" i="12" l="1"/>
  <c r="E507" i="12"/>
  <c r="F506" i="12"/>
  <c r="E508" i="12" l="1"/>
  <c r="G507" i="12"/>
  <c r="F507" i="12"/>
  <c r="F508" i="12" l="1"/>
  <c r="G508" i="12"/>
  <c r="E509" i="12"/>
  <c r="E510" i="12" l="1"/>
  <c r="F509" i="12"/>
  <c r="G509" i="12"/>
  <c r="F510" i="12" l="1"/>
  <c r="G510" i="12"/>
  <c r="E511" i="12"/>
  <c r="E512" i="12" l="1"/>
  <c r="F511" i="12"/>
  <c r="G511" i="12"/>
  <c r="E513" i="12" l="1"/>
  <c r="G512" i="12"/>
  <c r="F512" i="12"/>
  <c r="G513" i="12" l="1"/>
  <c r="E514" i="12"/>
  <c r="F513" i="12"/>
  <c r="F514" i="12" l="1"/>
  <c r="G514" i="12"/>
  <c r="E515" i="12"/>
  <c r="G515" i="12" l="1"/>
  <c r="E516" i="12"/>
  <c r="F515" i="12"/>
  <c r="E517" i="12" l="1"/>
  <c r="G516" i="12"/>
  <c r="F516" i="12"/>
  <c r="E518" i="12" l="1"/>
  <c r="G517" i="12"/>
  <c r="F517" i="12"/>
  <c r="G518" i="12" l="1"/>
  <c r="E519" i="12"/>
  <c r="F518" i="12"/>
  <c r="E520" i="12" l="1"/>
  <c r="F519" i="12"/>
  <c r="G519" i="12"/>
  <c r="G520" i="12" l="1"/>
  <c r="F520" i="12"/>
  <c r="E521" i="12"/>
  <c r="F521" i="12" l="1"/>
  <c r="E522" i="12"/>
  <c r="G521" i="12"/>
  <c r="F522" i="12" l="1"/>
  <c r="G522" i="12"/>
  <c r="E523" i="12"/>
  <c r="F523" i="12" l="1"/>
  <c r="E524" i="12"/>
  <c r="G523" i="12"/>
  <c r="G524" i="12" l="1"/>
  <c r="E525" i="12"/>
  <c r="F524" i="12"/>
  <c r="F525" i="12" l="1"/>
  <c r="E526" i="12"/>
  <c r="G525" i="12"/>
  <c r="F526" i="12" l="1"/>
  <c r="G526" i="12"/>
  <c r="E527" i="12"/>
  <c r="F527" i="12" l="1"/>
  <c r="E528" i="12"/>
  <c r="G527" i="12"/>
  <c r="G528" i="12" l="1"/>
  <c r="F528" i="12"/>
  <c r="E529" i="12"/>
  <c r="E530" i="12" l="1"/>
  <c r="G529" i="12"/>
  <c r="F529" i="12"/>
  <c r="E531" i="12" l="1"/>
  <c r="G530" i="12"/>
  <c r="F530" i="12"/>
  <c r="F531" i="12" l="1"/>
  <c r="G531" i="12"/>
  <c r="E532" i="12"/>
  <c r="E533" i="12" l="1"/>
  <c r="F532" i="12"/>
  <c r="G532" i="12"/>
  <c r="F533" i="12" l="1"/>
  <c r="E534" i="12"/>
  <c r="G533" i="12"/>
  <c r="E535" i="12" l="1"/>
  <c r="G534" i="12"/>
  <c r="F534" i="12"/>
  <c r="F535" i="12" l="1"/>
  <c r="E536" i="12"/>
  <c r="G535" i="12"/>
  <c r="F536" i="12" l="1"/>
  <c r="G536" i="12"/>
  <c r="E537" i="12"/>
  <c r="G537" i="12" l="1"/>
  <c r="E538" i="12"/>
  <c r="F537" i="12"/>
  <c r="E539" i="12" l="1"/>
  <c r="G538" i="12"/>
  <c r="F538" i="12"/>
  <c r="F539" i="12" l="1"/>
  <c r="E540" i="12"/>
  <c r="G539" i="12"/>
  <c r="F540" i="12" l="1"/>
  <c r="G540" i="12"/>
  <c r="E541" i="12"/>
  <c r="E542" i="12" l="1"/>
  <c r="G541" i="12"/>
  <c r="F541" i="12"/>
  <c r="E543" i="12" l="1"/>
  <c r="G542" i="12"/>
  <c r="F542" i="12"/>
  <c r="F543" i="12" l="1"/>
  <c r="E544" i="12"/>
  <c r="G543" i="12"/>
  <c r="F544" i="12" l="1"/>
  <c r="G544" i="12"/>
  <c r="E545" i="12"/>
  <c r="F545" i="12" l="1"/>
  <c r="G545" i="12"/>
  <c r="E546" i="12"/>
  <c r="G546" i="12" l="1"/>
  <c r="E547" i="12"/>
  <c r="F546" i="12"/>
  <c r="E548" i="12" l="1"/>
  <c r="F547" i="12"/>
  <c r="G547" i="12"/>
  <c r="F548" i="12" l="1"/>
  <c r="G548" i="12"/>
  <c r="E549" i="12"/>
  <c r="F549" i="12" l="1"/>
  <c r="G549" i="12"/>
  <c r="E550" i="12"/>
  <c r="G550" i="12" l="1"/>
  <c r="E551" i="12"/>
  <c r="F550" i="12"/>
  <c r="F551" i="12" l="1"/>
  <c r="E552" i="12"/>
  <c r="G551" i="12"/>
  <c r="E553" i="12" l="1"/>
  <c r="F552" i="12"/>
  <c r="G552" i="12"/>
  <c r="F553" i="12" l="1"/>
  <c r="G553" i="12"/>
  <c r="E554" i="12"/>
  <c r="F554" i="12" l="1"/>
  <c r="E555" i="12"/>
  <c r="G554" i="12"/>
  <c r="E556" i="12" l="1"/>
  <c r="F555" i="12"/>
  <c r="G555" i="12"/>
  <c r="E557" i="12" l="1"/>
  <c r="F556" i="12"/>
  <c r="G556" i="12"/>
  <c r="F557" i="12" l="1"/>
  <c r="G557" i="12"/>
  <c r="E558" i="12"/>
  <c r="F558" i="12" l="1"/>
  <c r="G558" i="12"/>
  <c r="E559" i="12"/>
  <c r="G559" i="12" l="1"/>
  <c r="F559" i="12"/>
  <c r="E560" i="12"/>
  <c r="E561" i="12" l="1"/>
  <c r="G560" i="12"/>
  <c r="F560" i="12"/>
  <c r="F561" i="12" l="1"/>
  <c r="G561" i="12"/>
  <c r="E562" i="12"/>
  <c r="F562" i="12" l="1"/>
  <c r="E563" i="12"/>
  <c r="G562" i="12"/>
  <c r="G563" i="12" l="1"/>
  <c r="F563" i="12"/>
  <c r="E564" i="12"/>
  <c r="E565" i="12" l="1"/>
  <c r="F564" i="12"/>
  <c r="G564" i="12"/>
  <c r="F565" i="12" l="1"/>
  <c r="G565" i="12"/>
  <c r="E566" i="12"/>
  <c r="E567" i="12" l="1"/>
  <c r="F566" i="12"/>
  <c r="G566" i="12"/>
  <c r="E568" i="12" l="1"/>
  <c r="G567" i="12"/>
  <c r="F567" i="12"/>
  <c r="G568" i="12" l="1"/>
  <c r="E569" i="12"/>
  <c r="F568" i="12"/>
  <c r="E570" i="12" l="1"/>
  <c r="F569" i="12"/>
  <c r="G569" i="12"/>
  <c r="G570" i="12" l="1"/>
  <c r="E571" i="12"/>
  <c r="F570" i="12"/>
  <c r="G571" i="12" l="1"/>
  <c r="E572" i="12"/>
  <c r="F571" i="12"/>
  <c r="G572" i="12" l="1"/>
  <c r="E573" i="12"/>
  <c r="F572" i="12"/>
  <c r="E574" i="12" l="1"/>
  <c r="F573" i="12"/>
  <c r="G573" i="12"/>
  <c r="G574" i="12" l="1"/>
  <c r="F574" i="12"/>
  <c r="E575" i="12"/>
  <c r="E576" i="12" l="1"/>
  <c r="G575" i="12"/>
  <c r="F575" i="12"/>
  <c r="G576" i="12" l="1"/>
  <c r="F576" i="12"/>
  <c r="E577" i="12"/>
  <c r="E578" i="12" l="1"/>
  <c r="F577" i="12"/>
  <c r="G577" i="12"/>
  <c r="G578" i="12" l="1"/>
  <c r="F578" i="12"/>
  <c r="E579" i="12"/>
  <c r="E580" i="12" l="1"/>
  <c r="G579" i="12"/>
  <c r="F579" i="12"/>
  <c r="G580" i="12" l="1"/>
  <c r="F580" i="12"/>
  <c r="E581" i="12"/>
  <c r="E582" i="12" l="1"/>
  <c r="F581" i="12"/>
  <c r="G581" i="12"/>
  <c r="F582" i="12" l="1"/>
  <c r="E583" i="12"/>
  <c r="G582" i="12"/>
  <c r="E584" i="12" l="1"/>
  <c r="G583" i="12"/>
  <c r="F583" i="12"/>
  <c r="G584" i="12" l="1"/>
  <c r="E585" i="12"/>
  <c r="F584" i="12"/>
  <c r="E586" i="12" l="1"/>
  <c r="F585" i="12"/>
  <c r="G585" i="12"/>
  <c r="G586" i="12" l="1"/>
  <c r="E587" i="12"/>
  <c r="F586" i="12"/>
  <c r="G587" i="12" l="1"/>
  <c r="E588" i="12"/>
  <c r="F587" i="12"/>
  <c r="F588" i="12" l="1"/>
  <c r="G588" i="12"/>
  <c r="E589" i="12"/>
  <c r="E590" i="12" l="1"/>
  <c r="F589" i="12"/>
  <c r="G589" i="12"/>
  <c r="G590" i="12" l="1"/>
  <c r="F590" i="12"/>
  <c r="E591" i="12"/>
  <c r="E592" i="12" l="1"/>
  <c r="G591" i="12"/>
  <c r="F591" i="12"/>
  <c r="G592" i="12" l="1"/>
  <c r="E593" i="12"/>
  <c r="F592" i="12"/>
  <c r="E594" i="12" l="1"/>
  <c r="G593" i="12"/>
  <c r="F593" i="12"/>
  <c r="G594" i="12" l="1"/>
  <c r="F594" i="12"/>
  <c r="E595" i="12"/>
  <c r="E596" i="12" l="1"/>
  <c r="F595" i="12"/>
  <c r="G595" i="12"/>
  <c r="G596" i="12" l="1"/>
  <c r="F596" i="12"/>
  <c r="E597" i="12"/>
  <c r="E598" i="12" l="1"/>
  <c r="F597" i="12"/>
  <c r="G597" i="12"/>
  <c r="F598" i="12" l="1"/>
  <c r="E599" i="12"/>
  <c r="G598" i="12"/>
  <c r="E600" i="12" l="1"/>
  <c r="G599" i="12"/>
  <c r="F599" i="12"/>
  <c r="E601" i="12" l="1"/>
  <c r="F600" i="12"/>
  <c r="G600" i="12"/>
  <c r="F601" i="12" l="1"/>
  <c r="G601" i="12"/>
  <c r="E602" i="12"/>
  <c r="E603" i="12" l="1"/>
  <c r="G602" i="12"/>
  <c r="F602" i="12"/>
  <c r="E604" i="12" l="1"/>
  <c r="F603" i="12"/>
  <c r="G603" i="12"/>
  <c r="E605" i="12" l="1"/>
  <c r="G604" i="12"/>
  <c r="F604" i="12"/>
  <c r="E606" i="12" l="1"/>
  <c r="F605" i="12"/>
  <c r="G605" i="12"/>
  <c r="F606" i="12" l="1"/>
  <c r="E607" i="12"/>
  <c r="G606" i="12"/>
  <c r="E608" i="12" l="1"/>
  <c r="F607" i="12"/>
  <c r="G607" i="12"/>
  <c r="E609" i="12" l="1"/>
  <c r="F608" i="12"/>
  <c r="G608" i="12"/>
  <c r="F609" i="12" l="1"/>
  <c r="G609" i="12"/>
  <c r="E610" i="12"/>
  <c r="F610" i="12" l="1"/>
  <c r="E611" i="12"/>
  <c r="G610" i="12"/>
  <c r="E612" i="12" l="1"/>
  <c r="G611" i="12"/>
  <c r="F611" i="12"/>
  <c r="E613" i="12" l="1"/>
  <c r="F612" i="12"/>
  <c r="G612" i="12"/>
  <c r="G613" i="12" l="1"/>
  <c r="E614" i="12"/>
  <c r="F613" i="12"/>
  <c r="E615" i="12" l="1"/>
  <c r="F614" i="12"/>
  <c r="G614" i="12"/>
  <c r="G615" i="12" l="1"/>
  <c r="F615" i="12"/>
  <c r="E616" i="12"/>
  <c r="E617" i="12" l="1"/>
  <c r="F616" i="12"/>
  <c r="G616" i="12"/>
  <c r="E618" i="12" l="1"/>
  <c r="F617" i="12"/>
  <c r="G617" i="12"/>
  <c r="G618" i="12" l="1"/>
  <c r="F618" i="12"/>
  <c r="E619" i="12"/>
  <c r="G619" i="12" l="1"/>
  <c r="E620" i="12"/>
  <c r="F619" i="12"/>
  <c r="G620" i="12" l="1"/>
  <c r="E621" i="12"/>
  <c r="F620" i="12"/>
  <c r="E622" i="12" l="1"/>
  <c r="F621" i="12"/>
  <c r="G621" i="12"/>
  <c r="G622" i="12" l="1"/>
  <c r="F622" i="12"/>
  <c r="E623" i="12"/>
  <c r="G623" i="12" l="1"/>
  <c r="F623" i="12"/>
  <c r="E624" i="12"/>
  <c r="G624" i="12" l="1"/>
  <c r="E625" i="12"/>
  <c r="F624" i="12"/>
  <c r="E626" i="12" l="1"/>
  <c r="F625" i="12"/>
  <c r="G625" i="12"/>
  <c r="E627" i="12" l="1"/>
  <c r="G626" i="12"/>
  <c r="F626" i="12"/>
  <c r="G627" i="12" l="1"/>
  <c r="F627" i="12"/>
  <c r="E628" i="12"/>
  <c r="F628" i="12" l="1"/>
  <c r="G628" i="12"/>
  <c r="E629" i="12"/>
  <c r="E630" i="12" l="1"/>
  <c r="F629" i="12"/>
  <c r="G629" i="12"/>
  <c r="G630" i="12" l="1"/>
  <c r="E631" i="12"/>
  <c r="F630" i="12"/>
  <c r="F631" i="12" l="1"/>
  <c r="E632" i="12"/>
  <c r="G631" i="12"/>
  <c r="F632" i="12" l="1"/>
  <c r="G632" i="12"/>
  <c r="E633" i="12"/>
  <c r="G633" i="12" l="1"/>
  <c r="E634" i="12"/>
  <c r="F633" i="12"/>
  <c r="F634" i="12" l="1"/>
  <c r="E635" i="12"/>
  <c r="G634" i="12"/>
  <c r="E636" i="12" l="1"/>
  <c r="F635" i="12"/>
  <c r="G635" i="12"/>
  <c r="E637" i="12" l="1"/>
  <c r="F636" i="12"/>
  <c r="G636" i="12"/>
  <c r="G637" i="12" l="1"/>
  <c r="E638" i="12"/>
  <c r="F637" i="12"/>
  <c r="F638" i="12" l="1"/>
  <c r="E639" i="12"/>
  <c r="G638" i="12"/>
  <c r="G639" i="12" l="1"/>
  <c r="F639" i="12"/>
  <c r="E640" i="12"/>
  <c r="E641" i="12" l="1"/>
  <c r="F640" i="12"/>
  <c r="G640" i="12"/>
  <c r="E642" i="12" l="1"/>
  <c r="F641" i="12"/>
  <c r="G641" i="12"/>
  <c r="E643" i="12" l="1"/>
  <c r="G642" i="12"/>
  <c r="F642" i="12"/>
  <c r="F643" i="12" l="1"/>
  <c r="E644" i="12"/>
  <c r="G643" i="12"/>
  <c r="F644" i="12" l="1"/>
  <c r="G644" i="12"/>
  <c r="E645" i="12"/>
  <c r="F645" i="12" l="1"/>
  <c r="E646" i="12"/>
  <c r="G645" i="12"/>
  <c r="E647" i="12" l="1"/>
  <c r="F646" i="12"/>
  <c r="G646" i="12"/>
  <c r="G647" i="12" l="1"/>
  <c r="E648" i="12"/>
  <c r="F647" i="12"/>
  <c r="E649" i="12" l="1"/>
  <c r="F648" i="12"/>
  <c r="G648" i="12"/>
  <c r="G649" i="12" l="1"/>
  <c r="E650" i="12"/>
  <c r="F649" i="12"/>
  <c r="G650" i="12" l="1"/>
  <c r="F650" i="12"/>
  <c r="E651" i="12"/>
  <c r="F651" i="12" l="1"/>
  <c r="E652" i="12"/>
  <c r="G651" i="12"/>
  <c r="F652" i="12" l="1"/>
  <c r="G652" i="12"/>
  <c r="E653" i="12"/>
  <c r="F653" i="12" l="1"/>
  <c r="G653" i="12"/>
  <c r="E654" i="12"/>
  <c r="G654" i="12" l="1"/>
  <c r="F654" i="12"/>
  <c r="E655" i="12"/>
  <c r="E656" i="12" l="1"/>
  <c r="F655" i="12"/>
  <c r="G655" i="12"/>
  <c r="F656" i="12" l="1"/>
  <c r="E657" i="12"/>
  <c r="G656" i="12"/>
  <c r="F657" i="12" l="1"/>
  <c r="E658" i="12"/>
  <c r="G657" i="12"/>
  <c r="G658" i="12" l="1"/>
  <c r="E659" i="12"/>
  <c r="F658" i="12"/>
  <c r="E660" i="12" l="1"/>
  <c r="G659" i="12"/>
  <c r="F659" i="12"/>
  <c r="F660" i="12" l="1"/>
  <c r="E661" i="12"/>
  <c r="G660" i="12"/>
  <c r="E662" i="12" l="1"/>
  <c r="F661" i="12"/>
  <c r="G661" i="12"/>
  <c r="G662" i="12" l="1"/>
  <c r="F662" i="12"/>
  <c r="E663" i="12"/>
  <c r="E664" i="12" l="1"/>
  <c r="G663" i="12"/>
  <c r="F663" i="12"/>
  <c r="F664" i="12" l="1"/>
  <c r="E665" i="12"/>
  <c r="G664" i="12"/>
  <c r="F665" i="12" l="1"/>
  <c r="G665" i="12"/>
  <c r="E666" i="12"/>
  <c r="F666" i="12" l="1"/>
  <c r="G666" i="12"/>
  <c r="E667" i="12"/>
  <c r="F667" i="12" l="1"/>
  <c r="E668" i="12"/>
  <c r="G667" i="12"/>
  <c r="E669" i="12" l="1"/>
  <c r="G668" i="12"/>
  <c r="F668" i="12"/>
  <c r="E670" i="12" l="1"/>
  <c r="F669" i="12"/>
  <c r="G669" i="12"/>
  <c r="G670" i="12" l="1"/>
  <c r="E671" i="12"/>
  <c r="F670" i="12"/>
  <c r="E672" i="12" l="1"/>
  <c r="F671" i="12"/>
  <c r="G671" i="12"/>
  <c r="G672" i="12" l="1"/>
  <c r="E673" i="12"/>
  <c r="F672" i="12"/>
  <c r="E674" i="12" l="1"/>
  <c r="F673" i="12"/>
  <c r="G673" i="12"/>
  <c r="G674" i="12" l="1"/>
  <c r="F674" i="12"/>
  <c r="E675" i="12"/>
  <c r="F675" i="12" l="1"/>
  <c r="G675" i="12"/>
  <c r="E676" i="12"/>
  <c r="G676" i="12" l="1"/>
  <c r="E677" i="12"/>
  <c r="F676" i="12"/>
  <c r="E678" i="12" l="1"/>
  <c r="F677" i="12"/>
  <c r="G677" i="12"/>
  <c r="E679" i="12" l="1"/>
  <c r="F678" i="12"/>
  <c r="G678" i="12"/>
  <c r="E680" i="12" l="1"/>
  <c r="F679" i="12"/>
  <c r="G679" i="12"/>
  <c r="G680" i="12" l="1"/>
  <c r="E681" i="12"/>
  <c r="F680" i="12"/>
  <c r="G681" i="12" l="1"/>
  <c r="F681" i="12"/>
  <c r="E682" i="12"/>
  <c r="E683" i="12" l="1"/>
  <c r="F682" i="12"/>
  <c r="G682" i="12"/>
  <c r="G683" i="12" l="1"/>
  <c r="F683" i="12"/>
  <c r="E684" i="12"/>
  <c r="G684" i="12" l="1"/>
  <c r="E685" i="12"/>
  <c r="F684" i="12"/>
  <c r="E686" i="12" l="1"/>
  <c r="G685" i="12"/>
  <c r="F685" i="12"/>
  <c r="G686" i="12" l="1"/>
  <c r="F686" i="12"/>
  <c r="E687" i="12"/>
  <c r="F687" i="12" l="1"/>
  <c r="G687" i="12"/>
  <c r="E688" i="12"/>
  <c r="E689" i="12" l="1"/>
  <c r="F688" i="12"/>
  <c r="G688" i="12"/>
  <c r="F689" i="12" l="1"/>
  <c r="G689" i="12"/>
  <c r="E690" i="12"/>
  <c r="E691" i="12" l="1"/>
  <c r="F690" i="12"/>
  <c r="G690" i="12"/>
  <c r="E692" i="12" l="1"/>
  <c r="F691" i="12"/>
  <c r="G691" i="12"/>
  <c r="F692" i="12" l="1"/>
  <c r="G692" i="12"/>
  <c r="E693" i="12"/>
  <c r="F693" i="12" l="1"/>
  <c r="E694" i="12"/>
  <c r="G693" i="12"/>
  <c r="E695" i="12" l="1"/>
  <c r="F694" i="12"/>
  <c r="G694" i="12"/>
  <c r="E696" i="12" l="1"/>
  <c r="F695" i="12"/>
  <c r="G695" i="12"/>
  <c r="F696" i="12" l="1"/>
  <c r="E697" i="12"/>
  <c r="G696" i="12"/>
  <c r="F697" i="12" l="1"/>
  <c r="E698" i="12"/>
  <c r="G697" i="12"/>
  <c r="G698" i="12" l="1"/>
  <c r="F698" i="12"/>
  <c r="E699" i="12"/>
  <c r="E700" i="12" l="1"/>
  <c r="F699" i="12"/>
  <c r="G699" i="12"/>
  <c r="F700" i="12" l="1"/>
  <c r="G700" i="12"/>
  <c r="E701" i="12"/>
  <c r="F701" i="12" l="1"/>
  <c r="E702" i="12"/>
  <c r="G701" i="12"/>
  <c r="E703" i="12" l="1"/>
  <c r="G702" i="12"/>
  <c r="F702" i="12"/>
  <c r="F703" i="12" l="1"/>
  <c r="E704" i="12"/>
  <c r="G703" i="12"/>
  <c r="E705" i="12" l="1"/>
  <c r="F704" i="12"/>
  <c r="G704" i="12"/>
  <c r="G705" i="12" l="1"/>
  <c r="F705" i="12"/>
  <c r="E706" i="12"/>
  <c r="F706" i="12" l="1"/>
  <c r="E707" i="12"/>
  <c r="G706" i="12"/>
  <c r="G707" i="12" l="1"/>
  <c r="E708" i="12"/>
  <c r="F707" i="12"/>
  <c r="E709" i="12" l="1"/>
  <c r="F708" i="12"/>
  <c r="G708" i="12"/>
  <c r="G709" i="12" l="1"/>
  <c r="F709" i="12"/>
  <c r="E710" i="12"/>
  <c r="F710" i="12" l="1"/>
  <c r="E711" i="12"/>
  <c r="G710" i="12"/>
  <c r="G711" i="12" l="1"/>
  <c r="E712" i="12"/>
  <c r="F711" i="12"/>
  <c r="E713" i="12" l="1"/>
  <c r="F712" i="12"/>
  <c r="G712" i="12"/>
  <c r="G713" i="12" l="1"/>
  <c r="F713" i="12"/>
  <c r="E714" i="12"/>
  <c r="F714" i="12" l="1"/>
  <c r="E715" i="12"/>
  <c r="G714" i="12"/>
  <c r="G715" i="12" l="1"/>
  <c r="E716" i="12"/>
  <c r="F715" i="12"/>
  <c r="E717" i="12" l="1"/>
  <c r="F716" i="12"/>
  <c r="G716" i="12"/>
  <c r="G717" i="12" l="1"/>
  <c r="F717" i="12"/>
  <c r="E718" i="12"/>
  <c r="F718" i="12" l="1"/>
  <c r="E719" i="12"/>
  <c r="G718" i="12"/>
  <c r="G719" i="12" l="1"/>
  <c r="E720" i="12"/>
  <c r="F719" i="12"/>
  <c r="E721" i="12" l="1"/>
  <c r="F720" i="12"/>
  <c r="G720" i="12"/>
  <c r="G721" i="12" l="1"/>
  <c r="F721" i="12"/>
  <c r="E722" i="12"/>
  <c r="F722" i="12" l="1"/>
  <c r="E723" i="12"/>
  <c r="G722" i="12"/>
  <c r="G723" i="12" l="1"/>
  <c r="E724" i="12"/>
  <c r="F723" i="12"/>
  <c r="E725" i="12" l="1"/>
  <c r="F724" i="12"/>
  <c r="G724" i="12"/>
  <c r="E726" i="12" l="1"/>
  <c r="G725" i="12"/>
  <c r="F725" i="12"/>
  <c r="F726" i="12" l="1"/>
  <c r="E727" i="12"/>
  <c r="G726" i="12"/>
  <c r="G727" i="12" l="1"/>
  <c r="E728" i="12"/>
  <c r="F727" i="12"/>
  <c r="E729" i="12" l="1"/>
  <c r="F728" i="12"/>
  <c r="G728" i="12"/>
  <c r="G729" i="12" l="1"/>
  <c r="F729" i="12"/>
  <c r="E730" i="12"/>
  <c r="F730" i="12" l="1"/>
  <c r="E731" i="12"/>
  <c r="G730" i="12"/>
  <c r="G731" i="12" l="1"/>
  <c r="E732" i="12"/>
  <c r="F731" i="12"/>
  <c r="E733" i="12" l="1"/>
  <c r="F732" i="12"/>
  <c r="G732" i="12"/>
  <c r="G733" i="12" l="1"/>
  <c r="F733" i="12"/>
  <c r="E734" i="12"/>
  <c r="F734" i="12" l="1"/>
  <c r="E735" i="12"/>
  <c r="G734" i="12"/>
  <c r="G735" i="12" l="1"/>
  <c r="F735" i="12"/>
  <c r="E736" i="12"/>
  <c r="E737" i="12" l="1"/>
  <c r="F736" i="12"/>
  <c r="G736" i="12"/>
  <c r="E738" i="12" l="1"/>
  <c r="F737" i="12"/>
  <c r="G737" i="12"/>
  <c r="G738" i="12" l="1"/>
  <c r="F738" i="12"/>
  <c r="E739" i="12"/>
  <c r="F739" i="12" l="1"/>
  <c r="G739" i="12"/>
  <c r="E740" i="12"/>
  <c r="G740" i="12" l="1"/>
  <c r="F740" i="12"/>
  <c r="E741" i="12"/>
  <c r="F741" i="12" l="1"/>
  <c r="E742" i="12"/>
  <c r="G741" i="12"/>
  <c r="F742" i="12" l="1"/>
  <c r="E743" i="12"/>
  <c r="G742" i="12"/>
  <c r="F743" i="12" l="1"/>
  <c r="E744" i="12"/>
  <c r="G743" i="12"/>
  <c r="G744" i="12" l="1"/>
  <c r="E745" i="12"/>
  <c r="F744" i="12"/>
  <c r="F745" i="12" l="1"/>
  <c r="E746" i="12"/>
  <c r="G745" i="12"/>
  <c r="E747" i="12" l="1"/>
  <c r="G746" i="12"/>
  <c r="F746" i="12"/>
  <c r="E748" i="12" l="1"/>
  <c r="G747" i="12"/>
  <c r="F747" i="12"/>
  <c r="E749" i="12" l="1"/>
  <c r="F748" i="12"/>
  <c r="G748" i="12"/>
  <c r="F749" i="12" l="1"/>
  <c r="G749" i="12"/>
  <c r="E750" i="12"/>
  <c r="G750" i="12" l="1"/>
  <c r="F750" i="12"/>
  <c r="E751" i="12"/>
  <c r="E752" i="12" l="1"/>
  <c r="G751" i="12"/>
  <c r="F751" i="12"/>
  <c r="G752" i="12" l="1"/>
  <c r="E753" i="12"/>
  <c r="F752" i="12"/>
  <c r="E754" i="12" l="1"/>
  <c r="G753" i="12"/>
  <c r="F753" i="12"/>
  <c r="F754" i="12" l="1"/>
  <c r="E755" i="12"/>
  <c r="G754" i="12"/>
  <c r="G755" i="12" l="1"/>
  <c r="E756" i="12"/>
  <c r="F755" i="12"/>
  <c r="E757" i="12" l="1"/>
  <c r="F756" i="12"/>
  <c r="G756" i="12"/>
  <c r="G757" i="12" l="1"/>
  <c r="E758" i="12"/>
  <c r="F757" i="12"/>
  <c r="F758" i="12" l="1"/>
  <c r="E759" i="12"/>
  <c r="G758" i="12"/>
  <c r="G759" i="12" l="1"/>
  <c r="F759" i="12"/>
  <c r="E760" i="12"/>
  <c r="G760" i="12" l="1"/>
  <c r="F760" i="12"/>
  <c r="E761" i="12"/>
  <c r="F761" i="12" l="1"/>
  <c r="G761" i="12"/>
  <c r="E762" i="12"/>
  <c r="F762" i="12" l="1"/>
  <c r="E763" i="12"/>
  <c r="G762" i="12"/>
  <c r="F763" i="12" l="1"/>
  <c r="G763" i="12"/>
  <c r="E764" i="12"/>
  <c r="F764" i="12" l="1"/>
  <c r="G764" i="12"/>
  <c r="E765" i="12"/>
  <c r="E766" i="12" l="1"/>
  <c r="F765" i="12"/>
  <c r="G765" i="12"/>
  <c r="F766" i="12" l="1"/>
  <c r="G766" i="12"/>
  <c r="E767" i="12"/>
  <c r="F767" i="12" l="1"/>
  <c r="G767" i="12"/>
  <c r="E768" i="12"/>
  <c r="G768" i="12" l="1"/>
  <c r="F768" i="12"/>
  <c r="E769" i="12"/>
  <c r="G769" i="12" l="1"/>
  <c r="E770" i="12"/>
  <c r="F769" i="12"/>
  <c r="E771" i="12" l="1"/>
  <c r="F770" i="12"/>
  <c r="G770" i="12"/>
  <c r="E772" i="12" l="1"/>
  <c r="F771" i="12"/>
  <c r="G771" i="12"/>
  <c r="F772" i="12" l="1"/>
  <c r="G772" i="12"/>
  <c r="E773" i="12"/>
  <c r="E774" i="12" l="1"/>
  <c r="G773" i="12"/>
  <c r="F773" i="12"/>
  <c r="G774" i="12" l="1"/>
  <c r="E775" i="12"/>
  <c r="F774" i="12"/>
  <c r="F775" i="12" l="1"/>
  <c r="E776" i="12"/>
  <c r="G775" i="12"/>
  <c r="F776" i="12" l="1"/>
  <c r="G776" i="12"/>
  <c r="E777" i="12"/>
  <c r="G777" i="12" l="1"/>
  <c r="E778" i="12"/>
  <c r="F777" i="12"/>
  <c r="F778" i="12" l="1"/>
  <c r="E779" i="12"/>
  <c r="G778" i="12"/>
  <c r="G779" i="12" l="1"/>
  <c r="F779" i="12"/>
  <c r="E780" i="12"/>
  <c r="G780" i="12" l="1"/>
  <c r="E781" i="12"/>
  <c r="F780" i="12"/>
  <c r="G781" i="12" l="1"/>
  <c r="E782" i="12"/>
  <c r="F781" i="12"/>
  <c r="E783" i="12" l="1"/>
  <c r="F782" i="12"/>
  <c r="G782" i="12"/>
  <c r="F783" i="12" l="1"/>
  <c r="E784" i="12"/>
  <c r="G783" i="12"/>
  <c r="F784" i="12" l="1"/>
  <c r="G784" i="12"/>
  <c r="E785" i="12"/>
  <c r="F785" i="12" l="1"/>
  <c r="E786" i="12"/>
  <c r="G785" i="12"/>
  <c r="F786" i="12" l="1"/>
  <c r="G786" i="12"/>
  <c r="E787" i="12"/>
  <c r="E788" i="12" l="1"/>
  <c r="F787" i="12"/>
  <c r="G787" i="12"/>
  <c r="E789" i="12" l="1"/>
  <c r="F788" i="12"/>
  <c r="G788" i="12"/>
  <c r="F789" i="12" l="1"/>
  <c r="E790" i="12"/>
  <c r="G789" i="12"/>
  <c r="F790" i="12" l="1"/>
  <c r="G790" i="12"/>
  <c r="E791" i="12"/>
  <c r="E792" i="12" l="1"/>
  <c r="F791" i="12"/>
  <c r="G791" i="12"/>
  <c r="E793" i="12" l="1"/>
  <c r="G792" i="12"/>
  <c r="F792" i="12"/>
  <c r="F793" i="12" l="1"/>
  <c r="G793" i="12"/>
  <c r="E794" i="12"/>
  <c r="G794" i="12" l="1"/>
  <c r="F794" i="12"/>
  <c r="E795" i="12"/>
  <c r="E796" i="12" l="1"/>
  <c r="F795" i="12"/>
  <c r="G795" i="12"/>
  <c r="E797" i="12" l="1"/>
  <c r="F796" i="12"/>
  <c r="G796" i="12"/>
  <c r="F797" i="12" l="1"/>
  <c r="E798" i="12"/>
  <c r="G797" i="12"/>
  <c r="G798" i="12" l="1"/>
  <c r="F798" i="12"/>
  <c r="E799" i="12"/>
  <c r="E800" i="12" l="1"/>
  <c r="F799" i="12"/>
  <c r="G799" i="12"/>
  <c r="G800" i="12" l="1"/>
  <c r="E801" i="12"/>
  <c r="F800" i="12"/>
  <c r="F801" i="12" l="1"/>
  <c r="G801" i="12"/>
  <c r="E802" i="12"/>
  <c r="G802" i="12" l="1"/>
  <c r="F802" i="12"/>
  <c r="E803" i="12"/>
  <c r="F803" i="12" l="1"/>
  <c r="E804" i="12"/>
  <c r="G803" i="12"/>
  <c r="F804" i="12" l="1"/>
  <c r="G804" i="12"/>
  <c r="E805" i="12"/>
  <c r="F805" i="12" l="1"/>
  <c r="E806" i="12"/>
  <c r="G805" i="12"/>
  <c r="E807" i="12" l="1"/>
  <c r="G806" i="12"/>
  <c r="F806" i="12"/>
  <c r="G807" i="12" l="1"/>
  <c r="F807" i="12"/>
  <c r="E808" i="12"/>
  <c r="G808" i="12" l="1"/>
  <c r="E809" i="12"/>
  <c r="F808" i="12"/>
  <c r="G809" i="12" l="1"/>
  <c r="F809" i="12"/>
  <c r="E810" i="12"/>
  <c r="F810" i="12" l="1"/>
  <c r="G810" i="12"/>
  <c r="E811" i="12"/>
  <c r="E812" i="12" l="1"/>
  <c r="G811" i="12"/>
  <c r="F811" i="12"/>
  <c r="F812" i="12" l="1"/>
  <c r="E813" i="12"/>
  <c r="G812" i="12"/>
  <c r="F813" i="12" l="1"/>
  <c r="E814" i="12"/>
  <c r="G813" i="12"/>
  <c r="G814" i="12" l="1"/>
  <c r="F814" i="12"/>
  <c r="E815" i="12"/>
  <c r="F815" i="12" l="1"/>
  <c r="E816" i="12"/>
  <c r="G815" i="12"/>
  <c r="E817" i="12" l="1"/>
  <c r="F816" i="12"/>
  <c r="G816" i="12"/>
  <c r="F817" i="12" l="1"/>
  <c r="G817" i="12"/>
  <c r="E818" i="12"/>
  <c r="G818" i="12" l="1"/>
  <c r="F818" i="12"/>
  <c r="E819" i="12"/>
  <c r="E820" i="12" l="1"/>
  <c r="F819" i="12"/>
  <c r="G819" i="12"/>
  <c r="E821" i="12" l="1"/>
  <c r="F820" i="12"/>
  <c r="G820" i="12"/>
  <c r="E822" i="12" l="1"/>
  <c r="F821" i="12"/>
  <c r="G821" i="12"/>
  <c r="E823" i="12" l="1"/>
  <c r="G822" i="12"/>
  <c r="F822" i="12"/>
  <c r="E824" i="12" l="1"/>
  <c r="G823" i="12"/>
  <c r="F823" i="12"/>
  <c r="E825" i="12" l="1"/>
  <c r="G824" i="12"/>
  <c r="F824" i="12"/>
  <c r="E826" i="12" l="1"/>
  <c r="G825" i="12"/>
  <c r="F825" i="12"/>
  <c r="F826" i="12" l="1"/>
  <c r="E827" i="12"/>
  <c r="G826" i="12"/>
  <c r="F827" i="12" l="1"/>
  <c r="E828" i="12"/>
  <c r="G827" i="12"/>
  <c r="E829" i="12" l="1"/>
  <c r="F828" i="12"/>
  <c r="G828" i="12"/>
  <c r="F829" i="12" l="1"/>
  <c r="E830" i="12"/>
  <c r="G829" i="12"/>
  <c r="G830" i="12" l="1"/>
  <c r="F830" i="12"/>
  <c r="E831" i="12"/>
  <c r="E832" i="12" l="1"/>
  <c r="F831" i="12"/>
  <c r="G831" i="12"/>
  <c r="F832" i="12" l="1"/>
  <c r="G832" i="12"/>
  <c r="E833" i="12"/>
  <c r="G833" i="12" l="1"/>
  <c r="E834" i="12"/>
  <c r="F833" i="12"/>
  <c r="G834" i="12" l="1"/>
  <c r="E835" i="12"/>
  <c r="F834" i="12"/>
  <c r="E836" i="12" l="1"/>
  <c r="G835" i="12"/>
  <c r="F835" i="12"/>
  <c r="F836" i="12" l="1"/>
  <c r="G836" i="12"/>
  <c r="E837" i="12"/>
  <c r="E838" i="12" l="1"/>
  <c r="F837" i="12"/>
  <c r="G837" i="12"/>
  <c r="F838" i="12" l="1"/>
  <c r="E839" i="12"/>
  <c r="G838" i="12"/>
  <c r="F839" i="12" l="1"/>
  <c r="G839" i="12"/>
  <c r="E840" i="12"/>
  <c r="F840" i="12" l="1"/>
  <c r="E841" i="12"/>
  <c r="G840" i="12"/>
  <c r="F841" i="12" l="1"/>
  <c r="G841" i="12"/>
  <c r="E842" i="12"/>
  <c r="E843" i="12" l="1"/>
  <c r="F842" i="12"/>
  <c r="G842" i="12"/>
  <c r="E844" i="12" l="1"/>
  <c r="F843" i="12"/>
  <c r="G843" i="12"/>
  <c r="F844" i="12" l="1"/>
  <c r="E845" i="12"/>
  <c r="G844" i="12"/>
  <c r="F845" i="12" l="1"/>
  <c r="G845" i="12"/>
  <c r="E846" i="12"/>
  <c r="E847" i="12" l="1"/>
  <c r="G846" i="12"/>
  <c r="F846" i="12"/>
  <c r="E848" i="12" l="1"/>
  <c r="F847" i="12"/>
  <c r="G847" i="12"/>
  <c r="F848" i="12" l="1"/>
  <c r="E849" i="12"/>
  <c r="G848" i="12"/>
  <c r="F849" i="12" l="1"/>
  <c r="E850" i="12"/>
  <c r="G849" i="12"/>
  <c r="E851" i="12" l="1"/>
  <c r="G850" i="12"/>
  <c r="F850" i="12"/>
  <c r="E852" i="12" l="1"/>
  <c r="F851" i="12"/>
  <c r="G851" i="12"/>
  <c r="E853" i="12" l="1"/>
  <c r="F852" i="12"/>
  <c r="G852" i="12"/>
  <c r="G853" i="12" l="1"/>
  <c r="F853" i="12"/>
  <c r="E854" i="12"/>
  <c r="F854" i="12" l="1"/>
  <c r="E855" i="12"/>
  <c r="G854" i="12"/>
  <c r="G855" i="12" l="1"/>
  <c r="E856" i="12"/>
  <c r="F855" i="12"/>
  <c r="E857" i="12" l="1"/>
  <c r="F856" i="12"/>
  <c r="G856" i="12"/>
  <c r="F857" i="12" l="1"/>
  <c r="G857" i="12"/>
  <c r="E858" i="12"/>
  <c r="F858" i="12" l="1"/>
  <c r="G858" i="12"/>
  <c r="E859" i="12"/>
  <c r="G859" i="12" l="1"/>
  <c r="E860" i="12"/>
  <c r="F859" i="12"/>
  <c r="E861" i="12" l="1"/>
  <c r="F860" i="12"/>
  <c r="G860" i="12"/>
  <c r="F861" i="12" l="1"/>
  <c r="G861" i="12"/>
  <c r="E862" i="12"/>
  <c r="F862" i="12" l="1"/>
  <c r="E863" i="12"/>
  <c r="G862" i="12"/>
  <c r="G863" i="12" l="1"/>
  <c r="F863" i="12"/>
  <c r="E864" i="12"/>
  <c r="E865" i="12" l="1"/>
  <c r="F864" i="12"/>
  <c r="G864" i="12"/>
  <c r="F865" i="12" l="1"/>
  <c r="E866" i="12"/>
  <c r="G865" i="12"/>
  <c r="F866" i="12" l="1"/>
  <c r="E867" i="12"/>
  <c r="G866" i="12"/>
  <c r="G867" i="12" l="1"/>
  <c r="F867" i="12"/>
  <c r="E868" i="12"/>
  <c r="E869" i="12" l="1"/>
  <c r="G868" i="12"/>
  <c r="F868" i="12"/>
  <c r="F869" i="12" l="1"/>
  <c r="E870" i="12"/>
  <c r="G869" i="12"/>
  <c r="F870" i="12" l="1"/>
  <c r="G870" i="12"/>
  <c r="E871" i="12"/>
  <c r="G871" i="12" l="1"/>
  <c r="E872" i="12"/>
  <c r="F871" i="12"/>
  <c r="E873" i="12" l="1"/>
  <c r="G872" i="12"/>
  <c r="F872" i="12"/>
  <c r="F873" i="12" l="1"/>
  <c r="E874" i="12"/>
  <c r="G873" i="12"/>
  <c r="F874" i="12" l="1"/>
  <c r="G874" i="12"/>
  <c r="E875" i="12"/>
  <c r="G875" i="12" l="1"/>
  <c r="E876" i="12"/>
  <c r="F875" i="12"/>
  <c r="E877" i="12" l="1"/>
  <c r="F876" i="12"/>
  <c r="G876" i="12"/>
  <c r="F877" i="12" l="1"/>
  <c r="G877" i="12"/>
  <c r="E878" i="12"/>
  <c r="F878" i="12" l="1"/>
  <c r="E879" i="12"/>
  <c r="G878" i="12"/>
  <c r="G879" i="12" l="1"/>
  <c r="F879" i="12"/>
  <c r="E880" i="12"/>
  <c r="E881" i="12" l="1"/>
  <c r="F880" i="12"/>
  <c r="G880" i="12"/>
  <c r="F881" i="12" l="1"/>
  <c r="G881" i="12"/>
  <c r="E882" i="12"/>
  <c r="G882" i="12" l="1"/>
  <c r="F882" i="12"/>
  <c r="E883" i="12"/>
  <c r="G883" i="12" l="1"/>
  <c r="E884" i="12"/>
  <c r="F883" i="12"/>
  <c r="E885" i="12" l="1"/>
  <c r="G884" i="12"/>
  <c r="F884" i="12"/>
  <c r="F885" i="12" l="1"/>
  <c r="G885" i="12"/>
  <c r="E886" i="12"/>
  <c r="F886" i="12" l="1"/>
  <c r="G886" i="12"/>
  <c r="E887" i="12"/>
  <c r="G887" i="12" l="1"/>
  <c r="F887" i="12"/>
</calcChain>
</file>

<file path=xl/sharedStrings.xml><?xml version="1.0" encoding="utf-8"?>
<sst xmlns="http://schemas.openxmlformats.org/spreadsheetml/2006/main" count="95" uniqueCount="32">
  <si>
    <t>k</t>
  </si>
  <si>
    <t>P(X=k)</t>
  </si>
  <si>
    <r>
      <t xml:space="preserve">P(X </t>
    </r>
    <r>
      <rPr>
        <b/>
        <sz val="11"/>
        <color theme="1"/>
        <rFont val="Symbol"/>
        <family val="1"/>
        <charset val="2"/>
      </rPr>
      <t xml:space="preserve">£ </t>
    </r>
    <r>
      <rPr>
        <b/>
        <sz val="11"/>
        <color theme="1"/>
        <rFont val="Calibri"/>
        <family val="2"/>
        <scheme val="minor"/>
      </rPr>
      <t>k)</t>
    </r>
  </si>
  <si>
    <t>n =</t>
  </si>
  <si>
    <r>
      <t>p</t>
    </r>
    <r>
      <rPr>
        <sz val="11"/>
        <color theme="1"/>
        <rFont val="Calibri"/>
        <family val="2"/>
        <scheme val="minor"/>
      </rPr>
      <t xml:space="preserve"> =</t>
    </r>
  </si>
  <si>
    <t>Distribuição Binomial</t>
  </si>
  <si>
    <t>x</t>
  </si>
  <si>
    <t>Função Distribuição</t>
  </si>
  <si>
    <t>F(x)</t>
  </si>
  <si>
    <t>Distribuição Hipergeométrica</t>
  </si>
  <si>
    <t>N =</t>
  </si>
  <si>
    <t>M =</t>
  </si>
  <si>
    <t>E(X) =</t>
  </si>
  <si>
    <t>Var(X) =</t>
  </si>
  <si>
    <t>s =</t>
  </si>
  <si>
    <t>Modelação do número de cristais amarelos</t>
  </si>
  <si>
    <t>Modelação do número de embalagens deterioradas</t>
  </si>
  <si>
    <t>k varia entre:</t>
  </si>
  <si>
    <t>min =</t>
  </si>
  <si>
    <t>max=</t>
  </si>
  <si>
    <t>Distribuição de Poisson</t>
  </si>
  <si>
    <t>l =</t>
  </si>
  <si>
    <t>(chegada de petroleiros por dia)</t>
  </si>
  <si>
    <t>Chegada de petroleiros a um porto, por dia</t>
  </si>
  <si>
    <t>Chegada de petroleiros a um porto, por ano</t>
  </si>
  <si>
    <t>(parâmetro num ano)</t>
  </si>
  <si>
    <t>n.º dias =</t>
  </si>
  <si>
    <r>
      <t>P(X</t>
    </r>
    <r>
      <rPr>
        <sz val="11"/>
        <color theme="1"/>
        <rFont val="Calibri"/>
        <family val="2"/>
      </rPr>
      <t>≥750) =</t>
    </r>
  </si>
  <si>
    <t>Aprox. Normal</t>
  </si>
  <si>
    <r>
      <t>P(X</t>
    </r>
    <r>
      <rPr>
        <sz val="11"/>
        <color theme="1"/>
        <rFont val="Calibri"/>
        <family val="2"/>
      </rPr>
      <t xml:space="preserve">≥750) </t>
    </r>
    <r>
      <rPr>
        <sz val="11"/>
        <color theme="1"/>
        <rFont val="Symbol"/>
        <family val="1"/>
        <charset val="2"/>
      </rPr>
      <t>@</t>
    </r>
  </si>
  <si>
    <t>Número de tsunamis</t>
  </si>
  <si>
    <t>(parâmetro para um 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</si>
</sst>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"/>
    <numFmt numFmtId="166" formatCode="0.000"/>
    <numFmt numFmtId="167" formatCode="0.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1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/>
    <xf numFmtId="0" fontId="0" fillId="0" borderId="0" xfId="0" applyFill="1"/>
    <xf numFmtId="0" fontId="5" fillId="0" borderId="0" xfId="0" applyFont="1"/>
    <xf numFmtId="164" fontId="0" fillId="0" borderId="0" xfId="0" applyNumberFormat="1" applyFill="1"/>
    <xf numFmtId="0" fontId="4" fillId="0" borderId="0" xfId="1"/>
    <xf numFmtId="0" fontId="3" fillId="0" borderId="0" xfId="1" applyFont="1"/>
    <xf numFmtId="165" fontId="4" fillId="0" borderId="0" xfId="1" applyNumberFormat="1"/>
    <xf numFmtId="2" fontId="4" fillId="0" borderId="0" xfId="1" applyNumberFormat="1"/>
    <xf numFmtId="165" fontId="0" fillId="0" borderId="0" xfId="0" applyNumberFormat="1"/>
    <xf numFmtId="2" fontId="0" fillId="0" borderId="0" xfId="0" applyNumberFormat="1"/>
    <xf numFmtId="0" fontId="6" fillId="4" borderId="3" xfId="0" applyFont="1" applyFill="1" applyBorder="1" applyAlignment="1">
      <alignment horizontal="center" vertical="center"/>
    </xf>
    <xf numFmtId="164" fontId="4" fillId="0" borderId="0" xfId="1" applyNumberFormat="1"/>
    <xf numFmtId="0" fontId="0" fillId="2" borderId="2" xfId="0" applyFill="1" applyBorder="1" applyAlignment="1">
      <alignment vertical="center"/>
    </xf>
    <xf numFmtId="2" fontId="0" fillId="2" borderId="2" xfId="0" applyNumberForma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5" borderId="0" xfId="0" applyNumberFormat="1" applyFill="1"/>
    <xf numFmtId="0" fontId="0" fillId="7" borderId="2" xfId="0" applyFill="1" applyBorder="1"/>
    <xf numFmtId="166" fontId="0" fillId="7" borderId="2" xfId="0" applyNumberFormat="1" applyFill="1" applyBorder="1" applyAlignment="1">
      <alignment horizontal="center"/>
    </xf>
    <xf numFmtId="0" fontId="7" fillId="3" borderId="2" xfId="0" applyFont="1" applyFill="1" applyBorder="1" applyAlignment="1">
      <alignment vertical="center"/>
    </xf>
    <xf numFmtId="166" fontId="0" fillId="3" borderId="2" xfId="0" applyNumberFormat="1" applyFill="1" applyBorder="1" applyAlignment="1">
      <alignment horizontal="center" vertical="center"/>
    </xf>
    <xf numFmtId="167" fontId="0" fillId="3" borderId="2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2" fontId="0" fillId="8" borderId="2" xfId="0" applyNumberFormat="1" applyFill="1" applyBorder="1" applyAlignment="1">
      <alignment horizontal="center" vertical="center"/>
    </xf>
    <xf numFmtId="0" fontId="4" fillId="0" borderId="0" xfId="1" applyFill="1"/>
    <xf numFmtId="0" fontId="7" fillId="8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3" borderId="2" xfId="0" applyFill="1" applyBorder="1"/>
    <xf numFmtId="164" fontId="0" fillId="3" borderId="2" xfId="0" applyNumberFormat="1" applyFill="1" applyBorder="1" applyAlignment="1">
      <alignment horizontal="center"/>
    </xf>
    <xf numFmtId="0" fontId="2" fillId="9" borderId="2" xfId="0" applyFont="1" applyFill="1" applyBorder="1" applyAlignment="1">
      <alignment horizontal="center" vertical="center"/>
    </xf>
    <xf numFmtId="2" fontId="1" fillId="9" borderId="2" xfId="0" applyNumberFormat="1" applyFont="1" applyFill="1" applyBorder="1" applyAlignment="1">
      <alignment horizontal="center" vertical="center"/>
    </xf>
    <xf numFmtId="2" fontId="1" fillId="9" borderId="2" xfId="0" applyNumberFormat="1" applyFont="1" applyFill="1" applyBorder="1"/>
  </cellXfs>
  <cellStyles count="2">
    <cellStyle name="Normal" xfId="0" builtinId="0"/>
    <cellStyle name="Normal_Bioestatistica_05_0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Distribuição Hipergeométrica</a:t>
            </a:r>
          </a:p>
          <a:p>
            <a:pPr>
              <a:defRPr sz="1800"/>
            </a:pPr>
            <a:r>
              <a:rPr lang="en-US" sz="1800"/>
              <a:t>Função Massa de Probabilidade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8250694641588472E-2"/>
          <c:y val="0.1120881335392722"/>
          <c:w val="0.85403186305153955"/>
          <c:h val="0.78033630970897161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numRef>
              <c:f>'hipergeom ex.23'!$E$7:$E$17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'hipergeom ex.23'!$F$7:$F$17</c:f>
              <c:numCache>
                <c:formatCode>0.00000</c:formatCode>
                <c:ptCount val="11"/>
                <c:pt idx="0">
                  <c:v>0.34516217484598521</c:v>
                </c:pt>
                <c:pt idx="1">
                  <c:v>0.39134033429250009</c:v>
                </c:pt>
                <c:pt idx="2">
                  <c:v>0.19522747446039884</c:v>
                </c:pt>
                <c:pt idx="3">
                  <c:v>5.6408841379076889E-2</c:v>
                </c:pt>
                <c:pt idx="4">
                  <c:v>1.044961081853395E-2</c:v>
                </c:pt>
                <c:pt idx="5">
                  <c:v>1.2962213869282529E-3</c:v>
                </c:pt>
                <c:pt idx="6">
                  <c:v>1.0898722423724113E-4</c:v>
                </c:pt>
                <c:pt idx="7">
                  <c:v>6.1303136675469928E-6</c:v>
                </c:pt>
                <c:pt idx="8">
                  <c:v>2.2065024082409496E-7</c:v>
                </c:pt>
                <c:pt idx="9">
                  <c:v>4.5866419770413134E-9</c:v>
                </c:pt>
                <c:pt idx="10">
                  <c:v>4.1789404679709739E-11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4-4311-8124-C1662018E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723540480"/>
        <c:axId val="718419008"/>
      </c:barChart>
      <c:catAx>
        <c:axId val="7235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8419008"/>
        <c:crosses val="autoZero"/>
        <c:auto val="1"/>
        <c:lblAlgn val="ctr"/>
        <c:lblOffset val="100"/>
        <c:noMultiLvlLbl val="0"/>
      </c:catAx>
      <c:valAx>
        <c:axId val="718419008"/>
        <c:scaling>
          <c:orientation val="minMax"/>
        </c:scaling>
        <c:delete val="0"/>
        <c:axPos val="l"/>
        <c:numFmt formatCode="0.00" sourceLinked="0"/>
        <c:majorTickMark val="out"/>
        <c:minorTickMark val="none"/>
        <c:tickLblPos val="nextTo"/>
        <c:crossAx val="723540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Função Massa de Probabilidade</a:t>
            </a:r>
          </a:p>
        </c:rich>
      </c:tx>
      <c:layout>
        <c:manualLayout>
          <c:xMode val="edge"/>
          <c:yMode val="edge"/>
          <c:x val="0.297331149536970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8250694641588472E-2"/>
          <c:y val="0.1120881335392722"/>
          <c:w val="0.85403186305153955"/>
          <c:h val="0.78033630970897161"/>
        </c:manualLayout>
      </c:layout>
      <c:barChart>
        <c:barDir val="col"/>
        <c:grouping val="clustered"/>
        <c:varyColors val="0"/>
        <c:ser>
          <c:idx val="0"/>
          <c:order val="0"/>
          <c:tx>
            <c:v>Binomial</c:v>
          </c:tx>
          <c:spPr>
            <a:solidFill>
              <a:srgbClr val="92D050"/>
            </a:solidFill>
            <a:ln w="12700">
              <a:solidFill>
                <a:schemeClr val="accent1">
                  <a:lumMod val="50000"/>
                </a:schemeClr>
              </a:solidFill>
            </a:ln>
          </c:spPr>
          <c:invertIfNegative val="0"/>
          <c:val>
            <c:numRef>
              <c:f>binomial!$F$7:$F$12</c:f>
              <c:numCache>
                <c:formatCode>0.00000</c:formatCode>
                <c:ptCount val="6"/>
                <c:pt idx="0">
                  <c:v>0.32768000000000003</c:v>
                </c:pt>
                <c:pt idx="1">
                  <c:v>0.40959999999999996</c:v>
                </c:pt>
                <c:pt idx="2">
                  <c:v>0.20480000000000001</c:v>
                </c:pt>
                <c:pt idx="3">
                  <c:v>5.1199999999999996E-2</c:v>
                </c:pt>
                <c:pt idx="4">
                  <c:v>6.4000000000000029E-3</c:v>
                </c:pt>
                <c:pt idx="5">
                  <c:v>3.2000000000000008E-4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EE-4561-AAA4-E95783E6C456}"/>
            </c:ext>
          </c:extLst>
        </c:ser>
        <c:ser>
          <c:idx val="1"/>
          <c:order val="1"/>
          <c:tx>
            <c:v>Hipergeométrica</c:v>
          </c:tx>
          <c:spPr>
            <a:ln w="12700">
              <a:solidFill>
                <a:schemeClr val="accent1">
                  <a:lumMod val="50000"/>
                </a:schemeClr>
              </a:solidFill>
            </a:ln>
          </c:spPr>
          <c:invertIfNegative val="0"/>
          <c:cat>
            <c:numRef>
              <c:f>hipergeom!$E$7:$E$12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hipergeom!$F$7:$F$12</c:f>
              <c:numCache>
                <c:formatCode>0.00000</c:formatCode>
                <c:ptCount val="6"/>
                <c:pt idx="0">
                  <c:v>0.31930944198985428</c:v>
                </c:pt>
                <c:pt idx="1">
                  <c:v>0.42014400261822915</c:v>
                </c:pt>
                <c:pt idx="2">
                  <c:v>0.20734379349990534</c:v>
                </c:pt>
                <c:pt idx="3">
                  <c:v>4.7848567730747409E-2</c:v>
                </c:pt>
                <c:pt idx="4">
                  <c:v>5.1482636165994028E-3</c:v>
                </c:pt>
                <c:pt idx="5">
                  <c:v>2.0593054466397606E-4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E-4561-AAA4-E95783E6C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726541312"/>
        <c:axId val="725869696"/>
      </c:barChart>
      <c:catAx>
        <c:axId val="72654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5869696"/>
        <c:crosses val="autoZero"/>
        <c:auto val="1"/>
        <c:lblAlgn val="ctr"/>
        <c:lblOffset val="100"/>
        <c:noMultiLvlLbl val="0"/>
      </c:catAx>
      <c:valAx>
        <c:axId val="725869696"/>
        <c:scaling>
          <c:orientation val="minMax"/>
        </c:scaling>
        <c:delete val="0"/>
        <c:axPos val="l"/>
        <c:numFmt formatCode="0.00" sourceLinked="0"/>
        <c:majorTickMark val="out"/>
        <c:minorTickMark val="none"/>
        <c:tickLblPos val="nextTo"/>
        <c:crossAx val="726541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66951510427241"/>
          <c:y val="0.10087227235281716"/>
          <c:w val="0.16105495439350337"/>
          <c:h val="9.963341100962303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Função Massa de Probabilidade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8250694641588472E-2"/>
          <c:y val="0.1120881335392722"/>
          <c:w val="0.85403186305153955"/>
          <c:h val="0.7803363097089716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50000"/>
              </a:schemeClr>
            </a:solidFill>
          </c:spPr>
          <c:invertIfNegative val="0"/>
          <c:cat>
            <c:numRef>
              <c:f>'Poisson ex.24'!$E$8:$E$108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'Poisson ex.24'!$F$8:$F$108</c:f>
              <c:numCache>
                <c:formatCode>0.00000</c:formatCode>
                <c:ptCount val="101"/>
                <c:pt idx="0">
                  <c:v>0.86687789975018159</c:v>
                </c:pt>
                <c:pt idx="1">
                  <c:v>0.12383969996431166</c:v>
                </c:pt>
                <c:pt idx="2">
                  <c:v>8.8456928545936862E-3</c:v>
                </c:pt>
                <c:pt idx="3">
                  <c:v>4.2122346926636603E-4</c:v>
                </c:pt>
                <c:pt idx="4">
                  <c:v>1.504369533094164E-5</c:v>
                </c:pt>
                <c:pt idx="5">
                  <c:v>4.298198665983326E-7</c:v>
                </c:pt>
                <c:pt idx="6">
                  <c:v>1.0233806347579343E-8</c:v>
                </c:pt>
                <c:pt idx="7">
                  <c:v>2.0885319076692568E-10</c:v>
                </c:pt>
                <c:pt idx="8">
                  <c:v>3.7295212636950869E-12</c:v>
                </c:pt>
                <c:pt idx="9">
                  <c:v>5.9198750217382286E-14</c:v>
                </c:pt>
                <c:pt idx="10">
                  <c:v>8.4569643167689007E-16</c:v>
                </c:pt>
                <c:pt idx="11">
                  <c:v>1.0983070541258311E-17</c:v>
                </c:pt>
                <c:pt idx="12">
                  <c:v>1.3075083977688516E-19</c:v>
                </c:pt>
                <c:pt idx="13">
                  <c:v>1.4368224151306039E-21</c:v>
                </c:pt>
                <c:pt idx="14">
                  <c:v>1.4661453215618375E-23</c:v>
                </c:pt>
                <c:pt idx="15">
                  <c:v>1.3963288776779422E-25</c:v>
                </c:pt>
                <c:pt idx="16">
                  <c:v>1.2467222122124456E-27</c:v>
                </c:pt>
                <c:pt idx="17">
                  <c:v>1.0476657245482723E-29</c:v>
                </c:pt>
                <c:pt idx="18">
                  <c:v>8.314807337684709E-32</c:v>
                </c:pt>
                <c:pt idx="19">
                  <c:v>6.2517348403644656E-34</c:v>
                </c:pt>
                <c:pt idx="20">
                  <c:v>4.465524885974612E-36</c:v>
                </c:pt>
                <c:pt idx="21">
                  <c:v>3.0377720312752418E-38</c:v>
                </c:pt>
                <c:pt idx="22">
                  <c:v>1.9725792410878219E-40</c:v>
                </c:pt>
                <c:pt idx="23">
                  <c:v>1.2252044975700736E-42</c:v>
                </c:pt>
                <c:pt idx="24">
                  <c:v>7.2928839141075945E-45</c:v>
                </c:pt>
                <c:pt idx="25">
                  <c:v>4.1673622366329097E-47</c:v>
                </c:pt>
                <c:pt idx="26">
                  <c:v>2.2897594706774153E-49</c:v>
                </c:pt>
                <c:pt idx="27">
                  <c:v>1.2115129474483825E-51</c:v>
                </c:pt>
                <c:pt idx="28">
                  <c:v>6.1811885073896166E-54</c:v>
                </c:pt>
                <c:pt idx="29">
                  <c:v>3.0449204469899944E-56</c:v>
                </c:pt>
                <c:pt idx="30">
                  <c:v>1.4499621176142873E-58</c:v>
                </c:pt>
                <c:pt idx="31">
                  <c:v>6.6818530765635049E-61</c:v>
                </c:pt>
                <c:pt idx="32">
                  <c:v>2.9829701234658592E-63</c:v>
                </c:pt>
                <c:pt idx="33">
                  <c:v>1.2913290577774081E-65</c:v>
                </c:pt>
                <c:pt idx="34">
                  <c:v>5.4257523436026353E-68</c:v>
                </c:pt>
                <c:pt idx="35">
                  <c:v>2.2145927933072145E-70</c:v>
                </c:pt>
                <c:pt idx="36">
                  <c:v>8.7880666401077996E-73</c:v>
                </c:pt>
                <c:pt idx="37">
                  <c:v>3.3930759228216538E-75</c:v>
                </c:pt>
                <c:pt idx="38">
                  <c:v>1.2755924521885665E-77</c:v>
                </c:pt>
                <c:pt idx="39">
                  <c:v>4.6724998248665485E-80</c:v>
                </c:pt>
                <c:pt idx="40">
                  <c:v>1.6687499374523334E-82</c:v>
                </c:pt>
                <c:pt idx="41">
                  <c:v>5.8144597123775343E-85</c:v>
                </c:pt>
                <c:pt idx="42">
                  <c:v>1.9777073851624199E-87</c:v>
                </c:pt>
                <c:pt idx="43">
                  <c:v>6.5704564291109268E-90</c:v>
                </c:pt>
                <c:pt idx="44">
                  <c:v>2.1332650743867091E-92</c:v>
                </c:pt>
                <c:pt idx="45">
                  <c:v>6.7722700774177878E-95</c:v>
                </c:pt>
                <c:pt idx="46">
                  <c:v>2.1031894650366914E-97</c:v>
                </c:pt>
                <c:pt idx="47">
                  <c:v>6.3926731460079136E-100</c:v>
                </c:pt>
                <c:pt idx="48">
                  <c:v>1.9025812934547904E-102</c:v>
                </c:pt>
                <c:pt idx="49">
                  <c:v>5.5468842374776087E-105</c:v>
                </c:pt>
                <c:pt idx="50">
                  <c:v>1.5848240678507194E-107</c:v>
                </c:pt>
                <c:pt idx="51">
                  <c:v>4.439283103223199E-110</c:v>
                </c:pt>
                <c:pt idx="52">
                  <c:v>1.2195832701162571E-112</c:v>
                </c:pt>
                <c:pt idx="53">
                  <c:v>3.2872864423618649E-115</c:v>
                </c:pt>
                <c:pt idx="54">
                  <c:v>8.6965249797933827E-118</c:v>
                </c:pt>
                <c:pt idx="55">
                  <c:v>2.2588376570891434E-120</c:v>
                </c:pt>
                <c:pt idx="56">
                  <c:v>5.7623409619622102E-123</c:v>
                </c:pt>
                <c:pt idx="57">
                  <c:v>1.4441957298151297E-125</c:v>
                </c:pt>
                <c:pt idx="58">
                  <c:v>3.5571323394460406E-128</c:v>
                </c:pt>
                <c:pt idx="59">
                  <c:v>8.612911233525756E-131</c:v>
                </c:pt>
                <c:pt idx="60">
                  <c:v>2.0506931508393804E-133</c:v>
                </c:pt>
                <c:pt idx="61">
                  <c:v>4.8025600722233849E-136</c:v>
                </c:pt>
                <c:pt idx="62">
                  <c:v>1.1065806618026709E-138</c:v>
                </c:pt>
                <c:pt idx="63">
                  <c:v>2.5092532013665675E-141</c:v>
                </c:pt>
                <c:pt idx="64">
                  <c:v>5.6010116101931975E-144</c:v>
                </c:pt>
                <c:pt idx="65">
                  <c:v>1.2309915626798533E-146</c:v>
                </c:pt>
                <c:pt idx="66">
                  <c:v>2.6644839019043975E-149</c:v>
                </c:pt>
                <c:pt idx="67">
                  <c:v>5.681202349476182E-152</c:v>
                </c:pt>
                <c:pt idx="68">
                  <c:v>1.1935299053521206E-154</c:v>
                </c:pt>
                <c:pt idx="69">
                  <c:v>2.4710764085965593E-157</c:v>
                </c:pt>
                <c:pt idx="70">
                  <c:v>5.0430130787687323E-160</c:v>
                </c:pt>
                <c:pt idx="71">
                  <c:v>1.0146907603156103E-162</c:v>
                </c:pt>
                <c:pt idx="72">
                  <c:v>2.0132753180864513E-165</c:v>
                </c:pt>
                <c:pt idx="73">
                  <c:v>3.9398734209129188E-168</c:v>
                </c:pt>
                <c:pt idx="74">
                  <c:v>7.6059332450059747E-171</c:v>
                </c:pt>
                <c:pt idx="75">
                  <c:v>1.4487491895248886E-173</c:v>
                </c:pt>
                <c:pt idx="76">
                  <c:v>2.7232127622648472E-176</c:v>
                </c:pt>
                <c:pt idx="77">
                  <c:v>5.0523427871332323E-179</c:v>
                </c:pt>
                <c:pt idx="78">
                  <c:v>9.2533750680098352E-182</c:v>
                </c:pt>
                <c:pt idx="79">
                  <c:v>1.6733047139259376E-184</c:v>
                </c:pt>
                <c:pt idx="80">
                  <c:v>2.9880441320102482E-187</c:v>
                </c:pt>
                <c:pt idx="81">
                  <c:v>5.2699191040745131E-190</c:v>
                </c:pt>
                <c:pt idx="82">
                  <c:v>9.1810437353214073E-193</c:v>
                </c:pt>
                <c:pt idx="83">
                  <c:v>1.5802140680416282E-195</c:v>
                </c:pt>
                <c:pt idx="84">
                  <c:v>2.6874388912272828E-198</c:v>
                </c:pt>
                <c:pt idx="85">
                  <c:v>4.5167040188695096E-201</c:v>
                </c:pt>
                <c:pt idx="86">
                  <c:v>7.5028305961287292E-204</c:v>
                </c:pt>
                <c:pt idx="87">
                  <c:v>1.2319918877058054E-206</c:v>
                </c:pt>
                <c:pt idx="88">
                  <c:v>1.9999868306913372E-209</c:v>
                </c:pt>
                <c:pt idx="89">
                  <c:v>3.2102517346571685E-212</c:v>
                </c:pt>
                <c:pt idx="90">
                  <c:v>5.0956376740587334E-215</c:v>
                </c:pt>
                <c:pt idx="91">
                  <c:v>7.9994311994637217E-218</c:v>
                </c:pt>
                <c:pt idx="92">
                  <c:v>1.2421477017800916E-220</c:v>
                </c:pt>
                <c:pt idx="93">
                  <c:v>1.9080609858373778E-223</c:v>
                </c:pt>
                <c:pt idx="94">
                  <c:v>2.8997887322756883E-226</c:v>
                </c:pt>
                <c:pt idx="95">
                  <c:v>4.360584559813286E-229</c:v>
                </c:pt>
                <c:pt idx="96">
                  <c:v>6.4889651187692975E-232</c:v>
                </c:pt>
                <c:pt idx="97">
                  <c:v>9.5566496594538937E-235</c:v>
                </c:pt>
                <c:pt idx="98">
                  <c:v>1.3930976179962729E-237</c:v>
                </c:pt>
                <c:pt idx="99">
                  <c:v>2.0102418730104395E-240</c:v>
                </c:pt>
                <c:pt idx="100">
                  <c:v>2.8717741043006564E-243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2-4988-B0F1-30BDD0BF0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0"/>
        <c:axId val="709489152"/>
        <c:axId val="44154880"/>
      </c:barChart>
      <c:catAx>
        <c:axId val="70948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154880"/>
        <c:crosses val="autoZero"/>
        <c:auto val="1"/>
        <c:lblAlgn val="ctr"/>
        <c:lblOffset val="100"/>
        <c:noMultiLvlLbl val="0"/>
      </c:catAx>
      <c:valAx>
        <c:axId val="44154880"/>
        <c:scaling>
          <c:orientation val="minMax"/>
        </c:scaling>
        <c:delete val="0"/>
        <c:axPos val="l"/>
        <c:numFmt formatCode="0.00" sourceLinked="0"/>
        <c:majorTickMark val="out"/>
        <c:minorTickMark val="none"/>
        <c:tickLblPos val="nextTo"/>
        <c:crossAx val="709489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3"/>
          </c:marker>
          <c:xVal>
            <c:numRef>
              <c:f>'Poisson ex.24'!$V$6:$V$300</c:f>
              <c:numCache>
                <c:formatCode>0.0</c:formatCode>
                <c:ptCount val="29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8">
                  <c:v>2</c:v>
                </c:pt>
                <c:pt idx="9" formatCode="General">
                  <c:v>3</c:v>
                </c:pt>
                <c:pt idx="10" formatCode="General">
                  <c:v>3</c:v>
                </c:pt>
                <c:pt idx="12">
                  <c:v>3</c:v>
                </c:pt>
                <c:pt idx="13" formatCode="General">
                  <c:v>4</c:v>
                </c:pt>
                <c:pt idx="14" formatCode="General">
                  <c:v>4</c:v>
                </c:pt>
                <c:pt idx="16">
                  <c:v>4</c:v>
                </c:pt>
                <c:pt idx="17" formatCode="General">
                  <c:v>5</c:v>
                </c:pt>
                <c:pt idx="18" formatCode="General">
                  <c:v>5</c:v>
                </c:pt>
                <c:pt idx="20">
                  <c:v>5</c:v>
                </c:pt>
                <c:pt idx="21" formatCode="General">
                  <c:v>6</c:v>
                </c:pt>
                <c:pt idx="22" formatCode="General">
                  <c:v>6</c:v>
                </c:pt>
                <c:pt idx="24">
                  <c:v>6</c:v>
                </c:pt>
                <c:pt idx="25" formatCode="General">
                  <c:v>7</c:v>
                </c:pt>
                <c:pt idx="26" formatCode="General">
                  <c:v>7</c:v>
                </c:pt>
                <c:pt idx="28">
                  <c:v>7</c:v>
                </c:pt>
                <c:pt idx="29" formatCode="General">
                  <c:v>8</c:v>
                </c:pt>
                <c:pt idx="30" formatCode="General">
                  <c:v>8</c:v>
                </c:pt>
                <c:pt idx="32">
                  <c:v>8</c:v>
                </c:pt>
                <c:pt idx="33" formatCode="General">
                  <c:v>9</c:v>
                </c:pt>
                <c:pt idx="34" formatCode="General">
                  <c:v>9</c:v>
                </c:pt>
                <c:pt idx="36">
                  <c:v>9</c:v>
                </c:pt>
                <c:pt idx="37" formatCode="General">
                  <c:v>10</c:v>
                </c:pt>
                <c:pt idx="38" formatCode="General">
                  <c:v>10</c:v>
                </c:pt>
                <c:pt idx="40">
                  <c:v>10</c:v>
                </c:pt>
                <c:pt idx="41" formatCode="General">
                  <c:v>11</c:v>
                </c:pt>
                <c:pt idx="42" formatCode="General">
                  <c:v>11</c:v>
                </c:pt>
                <c:pt idx="44">
                  <c:v>11</c:v>
                </c:pt>
                <c:pt idx="45" formatCode="General">
                  <c:v>12</c:v>
                </c:pt>
                <c:pt idx="46" formatCode="General">
                  <c:v>12</c:v>
                </c:pt>
                <c:pt idx="48">
                  <c:v>12</c:v>
                </c:pt>
                <c:pt idx="49" formatCode="General">
                  <c:v>13</c:v>
                </c:pt>
                <c:pt idx="50" formatCode="General">
                  <c:v>13</c:v>
                </c:pt>
                <c:pt idx="52">
                  <c:v>13</c:v>
                </c:pt>
                <c:pt idx="53" formatCode="General">
                  <c:v>14</c:v>
                </c:pt>
                <c:pt idx="54" formatCode="General">
                  <c:v>14</c:v>
                </c:pt>
                <c:pt idx="56">
                  <c:v>14</c:v>
                </c:pt>
                <c:pt idx="57" formatCode="General">
                  <c:v>15</c:v>
                </c:pt>
                <c:pt idx="58" formatCode="General">
                  <c:v>15</c:v>
                </c:pt>
                <c:pt idx="60">
                  <c:v>15</c:v>
                </c:pt>
                <c:pt idx="61" formatCode="General">
                  <c:v>16</c:v>
                </c:pt>
                <c:pt idx="62" formatCode="General">
                  <c:v>16</c:v>
                </c:pt>
                <c:pt idx="64">
                  <c:v>16</c:v>
                </c:pt>
                <c:pt idx="65" formatCode="General">
                  <c:v>17</c:v>
                </c:pt>
                <c:pt idx="66" formatCode="General">
                  <c:v>17</c:v>
                </c:pt>
                <c:pt idx="68">
                  <c:v>17</c:v>
                </c:pt>
                <c:pt idx="69" formatCode="General">
                  <c:v>18</c:v>
                </c:pt>
                <c:pt idx="70" formatCode="General">
                  <c:v>18</c:v>
                </c:pt>
                <c:pt idx="72">
                  <c:v>18</c:v>
                </c:pt>
                <c:pt idx="73" formatCode="General">
                  <c:v>19</c:v>
                </c:pt>
                <c:pt idx="74" formatCode="General">
                  <c:v>19</c:v>
                </c:pt>
                <c:pt idx="76">
                  <c:v>19</c:v>
                </c:pt>
                <c:pt idx="77" formatCode="General">
                  <c:v>20</c:v>
                </c:pt>
                <c:pt idx="78" formatCode="General">
                  <c:v>20</c:v>
                </c:pt>
                <c:pt idx="80">
                  <c:v>20</c:v>
                </c:pt>
                <c:pt idx="81" formatCode="General">
                  <c:v>21</c:v>
                </c:pt>
                <c:pt idx="82" formatCode="General">
                  <c:v>21</c:v>
                </c:pt>
                <c:pt idx="84">
                  <c:v>21</c:v>
                </c:pt>
                <c:pt idx="85" formatCode="General">
                  <c:v>22</c:v>
                </c:pt>
                <c:pt idx="86" formatCode="General">
                  <c:v>22</c:v>
                </c:pt>
                <c:pt idx="88">
                  <c:v>22</c:v>
                </c:pt>
                <c:pt idx="89" formatCode="General">
                  <c:v>23</c:v>
                </c:pt>
                <c:pt idx="90" formatCode="General">
                  <c:v>23</c:v>
                </c:pt>
                <c:pt idx="92">
                  <c:v>23</c:v>
                </c:pt>
                <c:pt idx="93" formatCode="General">
                  <c:v>24</c:v>
                </c:pt>
                <c:pt idx="94" formatCode="General">
                  <c:v>24</c:v>
                </c:pt>
                <c:pt idx="96">
                  <c:v>24</c:v>
                </c:pt>
                <c:pt idx="97" formatCode="General">
                  <c:v>25</c:v>
                </c:pt>
                <c:pt idx="98" formatCode="General">
                  <c:v>25</c:v>
                </c:pt>
                <c:pt idx="100">
                  <c:v>25</c:v>
                </c:pt>
                <c:pt idx="101" formatCode="General">
                  <c:v>26</c:v>
                </c:pt>
                <c:pt idx="102" formatCode="General">
                  <c:v>26</c:v>
                </c:pt>
                <c:pt idx="104">
                  <c:v>26</c:v>
                </c:pt>
                <c:pt idx="105" formatCode="General">
                  <c:v>27</c:v>
                </c:pt>
                <c:pt idx="106" formatCode="General">
                  <c:v>27</c:v>
                </c:pt>
                <c:pt idx="108">
                  <c:v>27</c:v>
                </c:pt>
                <c:pt idx="109" formatCode="General">
                  <c:v>28</c:v>
                </c:pt>
                <c:pt idx="110" formatCode="General">
                  <c:v>28</c:v>
                </c:pt>
                <c:pt idx="112">
                  <c:v>28</c:v>
                </c:pt>
                <c:pt idx="113" formatCode="General">
                  <c:v>29</c:v>
                </c:pt>
                <c:pt idx="114" formatCode="General">
                  <c:v>29</c:v>
                </c:pt>
                <c:pt idx="116">
                  <c:v>29</c:v>
                </c:pt>
                <c:pt idx="117" formatCode="General">
                  <c:v>30</c:v>
                </c:pt>
                <c:pt idx="118" formatCode="General">
                  <c:v>30</c:v>
                </c:pt>
                <c:pt idx="120">
                  <c:v>30</c:v>
                </c:pt>
                <c:pt idx="121" formatCode="General">
                  <c:v>31</c:v>
                </c:pt>
                <c:pt idx="122" formatCode="General">
                  <c:v>31</c:v>
                </c:pt>
                <c:pt idx="124">
                  <c:v>31</c:v>
                </c:pt>
                <c:pt idx="125" formatCode="General">
                  <c:v>32</c:v>
                </c:pt>
                <c:pt idx="126" formatCode="General">
                  <c:v>32</c:v>
                </c:pt>
                <c:pt idx="128">
                  <c:v>32</c:v>
                </c:pt>
                <c:pt idx="129" formatCode="General">
                  <c:v>33</c:v>
                </c:pt>
                <c:pt idx="130" formatCode="General">
                  <c:v>33</c:v>
                </c:pt>
                <c:pt idx="132">
                  <c:v>33</c:v>
                </c:pt>
                <c:pt idx="133" formatCode="General">
                  <c:v>34</c:v>
                </c:pt>
                <c:pt idx="134" formatCode="General">
                  <c:v>34</c:v>
                </c:pt>
                <c:pt idx="136">
                  <c:v>34</c:v>
                </c:pt>
                <c:pt idx="137" formatCode="General">
                  <c:v>35</c:v>
                </c:pt>
                <c:pt idx="138" formatCode="General">
                  <c:v>35</c:v>
                </c:pt>
                <c:pt idx="140">
                  <c:v>35</c:v>
                </c:pt>
                <c:pt idx="141" formatCode="General">
                  <c:v>36</c:v>
                </c:pt>
                <c:pt idx="142" formatCode="General">
                  <c:v>36</c:v>
                </c:pt>
                <c:pt idx="144">
                  <c:v>36</c:v>
                </c:pt>
                <c:pt idx="145" formatCode="General">
                  <c:v>37</c:v>
                </c:pt>
                <c:pt idx="146" formatCode="General">
                  <c:v>37</c:v>
                </c:pt>
                <c:pt idx="148">
                  <c:v>37</c:v>
                </c:pt>
                <c:pt idx="149" formatCode="General">
                  <c:v>38</c:v>
                </c:pt>
                <c:pt idx="150" formatCode="General">
                  <c:v>38</c:v>
                </c:pt>
                <c:pt idx="152">
                  <c:v>38</c:v>
                </c:pt>
                <c:pt idx="153" formatCode="General">
                  <c:v>39</c:v>
                </c:pt>
                <c:pt idx="154" formatCode="General">
                  <c:v>39</c:v>
                </c:pt>
                <c:pt idx="156">
                  <c:v>39</c:v>
                </c:pt>
                <c:pt idx="157" formatCode="General">
                  <c:v>40</c:v>
                </c:pt>
                <c:pt idx="158" formatCode="General">
                  <c:v>40</c:v>
                </c:pt>
                <c:pt idx="160">
                  <c:v>40</c:v>
                </c:pt>
                <c:pt idx="161" formatCode="General">
                  <c:v>41</c:v>
                </c:pt>
                <c:pt idx="162" formatCode="General">
                  <c:v>41</c:v>
                </c:pt>
              </c:numCache>
            </c:numRef>
          </c:xVal>
          <c:yVal>
            <c:numRef>
              <c:f>'Poisson ex.24'!$W$6:$W$300</c:f>
              <c:numCache>
                <c:formatCode>0.00</c:formatCode>
                <c:ptCount val="295"/>
                <c:pt idx="0">
                  <c:v>0.86687789975018159</c:v>
                </c:pt>
                <c:pt idx="1">
                  <c:v>0.86687789975018159</c:v>
                </c:pt>
                <c:pt idx="2">
                  <c:v>0.99071759971449325</c:v>
                </c:pt>
                <c:pt idx="4">
                  <c:v>0.99071759971449325</c:v>
                </c:pt>
                <c:pt idx="5">
                  <c:v>0.99071759971449325</c:v>
                </c:pt>
                <c:pt idx="6">
                  <c:v>0.99956329256908694</c:v>
                </c:pt>
                <c:pt idx="8">
                  <c:v>0.99956329256908694</c:v>
                </c:pt>
                <c:pt idx="9">
                  <c:v>0.99956329256908694</c:v>
                </c:pt>
                <c:pt idx="10" formatCode="0.00000">
                  <c:v>0.99998451603835337</c:v>
                </c:pt>
                <c:pt idx="12">
                  <c:v>0.99998451603835337</c:v>
                </c:pt>
                <c:pt idx="13">
                  <c:v>0.99998451603835337</c:v>
                </c:pt>
                <c:pt idx="14" formatCode="0.00000">
                  <c:v>0.99999955973368426</c:v>
                </c:pt>
                <c:pt idx="16">
                  <c:v>0.99999955973368426</c:v>
                </c:pt>
                <c:pt idx="17">
                  <c:v>0.99999955973368426</c:v>
                </c:pt>
                <c:pt idx="18" formatCode="0.00000">
                  <c:v>0.99999998955355096</c:v>
                </c:pt>
                <c:pt idx="20">
                  <c:v>0.99999998955355096</c:v>
                </c:pt>
                <c:pt idx="21">
                  <c:v>0.99999998955355096</c:v>
                </c:pt>
                <c:pt idx="22" formatCode="0.00000">
                  <c:v>0.99999999978735721</c:v>
                </c:pt>
                <c:pt idx="24">
                  <c:v>0.99999999978735721</c:v>
                </c:pt>
                <c:pt idx="25">
                  <c:v>0.99999999978735721</c:v>
                </c:pt>
                <c:pt idx="26" formatCode="0.00000">
                  <c:v>0.99999999999621036</c:v>
                </c:pt>
                <c:pt idx="28">
                  <c:v>0.99999999999621036</c:v>
                </c:pt>
                <c:pt idx="29">
                  <c:v>0.99999999999621036</c:v>
                </c:pt>
                <c:pt idx="30" formatCode="0.00000">
                  <c:v>0.99999999999993994</c:v>
                </c:pt>
                <c:pt idx="32">
                  <c:v>0.99999999999993994</c:v>
                </c:pt>
                <c:pt idx="33">
                  <c:v>0.99999999999993994</c:v>
                </c:pt>
                <c:pt idx="34" formatCode="0.00000">
                  <c:v>0.99999999999999911</c:v>
                </c:pt>
                <c:pt idx="36">
                  <c:v>0.99999999999999911</c:v>
                </c:pt>
                <c:pt idx="37">
                  <c:v>0.99999999999999911</c:v>
                </c:pt>
                <c:pt idx="38" formatCode="0.00000">
                  <c:v>1</c:v>
                </c:pt>
                <c:pt idx="40">
                  <c:v>1</c:v>
                </c:pt>
                <c:pt idx="41">
                  <c:v>1</c:v>
                </c:pt>
                <c:pt idx="42" formatCode="0.00000">
                  <c:v>1</c:v>
                </c:pt>
                <c:pt idx="44">
                  <c:v>1</c:v>
                </c:pt>
                <c:pt idx="45">
                  <c:v>1</c:v>
                </c:pt>
                <c:pt idx="46" formatCode="0.00000">
                  <c:v>1</c:v>
                </c:pt>
                <c:pt idx="48">
                  <c:v>1</c:v>
                </c:pt>
                <c:pt idx="49">
                  <c:v>1</c:v>
                </c:pt>
                <c:pt idx="50" formatCode="0.00000">
                  <c:v>1</c:v>
                </c:pt>
                <c:pt idx="52">
                  <c:v>1</c:v>
                </c:pt>
                <c:pt idx="53">
                  <c:v>1</c:v>
                </c:pt>
                <c:pt idx="54" formatCode="0.00000">
                  <c:v>1</c:v>
                </c:pt>
                <c:pt idx="56">
                  <c:v>1</c:v>
                </c:pt>
                <c:pt idx="57">
                  <c:v>1</c:v>
                </c:pt>
                <c:pt idx="58" formatCode="0.00000">
                  <c:v>1</c:v>
                </c:pt>
                <c:pt idx="60">
                  <c:v>1</c:v>
                </c:pt>
                <c:pt idx="61">
                  <c:v>1</c:v>
                </c:pt>
                <c:pt idx="62" formatCode="0.00000">
                  <c:v>1</c:v>
                </c:pt>
                <c:pt idx="64">
                  <c:v>1</c:v>
                </c:pt>
                <c:pt idx="65">
                  <c:v>1</c:v>
                </c:pt>
                <c:pt idx="66" formatCode="0.00000">
                  <c:v>1</c:v>
                </c:pt>
                <c:pt idx="68">
                  <c:v>1</c:v>
                </c:pt>
                <c:pt idx="69">
                  <c:v>1</c:v>
                </c:pt>
                <c:pt idx="70" formatCode="0.00000">
                  <c:v>1</c:v>
                </c:pt>
                <c:pt idx="72">
                  <c:v>1</c:v>
                </c:pt>
                <c:pt idx="73">
                  <c:v>1</c:v>
                </c:pt>
                <c:pt idx="74" formatCode="0.00000">
                  <c:v>1</c:v>
                </c:pt>
                <c:pt idx="76">
                  <c:v>1</c:v>
                </c:pt>
                <c:pt idx="77">
                  <c:v>1</c:v>
                </c:pt>
                <c:pt idx="78" formatCode="0.00000">
                  <c:v>1</c:v>
                </c:pt>
                <c:pt idx="80">
                  <c:v>1</c:v>
                </c:pt>
                <c:pt idx="81">
                  <c:v>1</c:v>
                </c:pt>
                <c:pt idx="82" formatCode="0.00000">
                  <c:v>1</c:v>
                </c:pt>
                <c:pt idx="84">
                  <c:v>1</c:v>
                </c:pt>
                <c:pt idx="85">
                  <c:v>1</c:v>
                </c:pt>
                <c:pt idx="86" formatCode="0.00000">
                  <c:v>1</c:v>
                </c:pt>
                <c:pt idx="88">
                  <c:v>1</c:v>
                </c:pt>
                <c:pt idx="89">
                  <c:v>1</c:v>
                </c:pt>
                <c:pt idx="90" formatCode="0.00000">
                  <c:v>1</c:v>
                </c:pt>
                <c:pt idx="92">
                  <c:v>1</c:v>
                </c:pt>
                <c:pt idx="93">
                  <c:v>1</c:v>
                </c:pt>
                <c:pt idx="94" formatCode="0.00000">
                  <c:v>1</c:v>
                </c:pt>
                <c:pt idx="96">
                  <c:v>1</c:v>
                </c:pt>
                <c:pt idx="97">
                  <c:v>1</c:v>
                </c:pt>
                <c:pt idx="98" formatCode="0.00000">
                  <c:v>1</c:v>
                </c:pt>
                <c:pt idx="100">
                  <c:v>1</c:v>
                </c:pt>
                <c:pt idx="101">
                  <c:v>1</c:v>
                </c:pt>
                <c:pt idx="102" formatCode="0.00000">
                  <c:v>1</c:v>
                </c:pt>
                <c:pt idx="104">
                  <c:v>1</c:v>
                </c:pt>
                <c:pt idx="105">
                  <c:v>1</c:v>
                </c:pt>
                <c:pt idx="106" formatCode="0.00000">
                  <c:v>1</c:v>
                </c:pt>
                <c:pt idx="108">
                  <c:v>1</c:v>
                </c:pt>
                <c:pt idx="109">
                  <c:v>1</c:v>
                </c:pt>
                <c:pt idx="110" formatCode="0.00000">
                  <c:v>1</c:v>
                </c:pt>
                <c:pt idx="112">
                  <c:v>1</c:v>
                </c:pt>
                <c:pt idx="113">
                  <c:v>1</c:v>
                </c:pt>
                <c:pt idx="114" formatCode="0.00000">
                  <c:v>1</c:v>
                </c:pt>
                <c:pt idx="116">
                  <c:v>1</c:v>
                </c:pt>
                <c:pt idx="117">
                  <c:v>1</c:v>
                </c:pt>
                <c:pt idx="118" formatCode="0.00000">
                  <c:v>1</c:v>
                </c:pt>
                <c:pt idx="120">
                  <c:v>1</c:v>
                </c:pt>
                <c:pt idx="121">
                  <c:v>1</c:v>
                </c:pt>
                <c:pt idx="122" formatCode="0.00000">
                  <c:v>1</c:v>
                </c:pt>
                <c:pt idx="124">
                  <c:v>1</c:v>
                </c:pt>
                <c:pt idx="125">
                  <c:v>1</c:v>
                </c:pt>
                <c:pt idx="126" formatCode="0.00000">
                  <c:v>1</c:v>
                </c:pt>
                <c:pt idx="128">
                  <c:v>1</c:v>
                </c:pt>
                <c:pt idx="129">
                  <c:v>1</c:v>
                </c:pt>
                <c:pt idx="130" formatCode="0.00000">
                  <c:v>1</c:v>
                </c:pt>
                <c:pt idx="132">
                  <c:v>1</c:v>
                </c:pt>
                <c:pt idx="133">
                  <c:v>1</c:v>
                </c:pt>
                <c:pt idx="134" formatCode="0.00000">
                  <c:v>1</c:v>
                </c:pt>
                <c:pt idx="136">
                  <c:v>1</c:v>
                </c:pt>
                <c:pt idx="137">
                  <c:v>1</c:v>
                </c:pt>
                <c:pt idx="138" formatCode="0.00000">
                  <c:v>1</c:v>
                </c:pt>
                <c:pt idx="140">
                  <c:v>1</c:v>
                </c:pt>
                <c:pt idx="141">
                  <c:v>1</c:v>
                </c:pt>
                <c:pt idx="142" formatCode="0.00000">
                  <c:v>1</c:v>
                </c:pt>
                <c:pt idx="144">
                  <c:v>1</c:v>
                </c:pt>
                <c:pt idx="145">
                  <c:v>1</c:v>
                </c:pt>
                <c:pt idx="146" formatCode="0.00000">
                  <c:v>1</c:v>
                </c:pt>
                <c:pt idx="148">
                  <c:v>1</c:v>
                </c:pt>
                <c:pt idx="149">
                  <c:v>1</c:v>
                </c:pt>
                <c:pt idx="150" formatCode="0.00000">
                  <c:v>1</c:v>
                </c:pt>
                <c:pt idx="152">
                  <c:v>1</c:v>
                </c:pt>
                <c:pt idx="153">
                  <c:v>1</c:v>
                </c:pt>
                <c:pt idx="154" formatCode="0.00000">
                  <c:v>1</c:v>
                </c:pt>
                <c:pt idx="156">
                  <c:v>1</c:v>
                </c:pt>
                <c:pt idx="157">
                  <c:v>1</c:v>
                </c:pt>
                <c:pt idx="158" formatCode="0.00000">
                  <c:v>1</c:v>
                </c:pt>
                <c:pt idx="160">
                  <c:v>1</c:v>
                </c:pt>
                <c:pt idx="161">
                  <c:v>1</c:v>
                </c:pt>
                <c:pt idx="162" formatCode="0.0000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1E-4E83-A6C4-BEA8B34F9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57184"/>
        <c:axId val="44157760"/>
      </c:scatterChart>
      <c:valAx>
        <c:axId val="4415718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44157760"/>
        <c:crosses val="autoZero"/>
        <c:crossBetween val="midCat"/>
      </c:valAx>
      <c:valAx>
        <c:axId val="44157760"/>
        <c:scaling>
          <c:orientation val="minMax"/>
          <c:max val="1"/>
        </c:scaling>
        <c:delete val="0"/>
        <c:axPos val="l"/>
        <c:numFmt formatCode="0.00" sourceLinked="1"/>
        <c:majorTickMark val="out"/>
        <c:minorTickMark val="none"/>
        <c:tickLblPos val="nextTo"/>
        <c:crossAx val="44157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Função Massa de Probabilidade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8250694641588472E-2"/>
          <c:y val="0.1120881335392722"/>
          <c:w val="0.85403186305153955"/>
          <c:h val="0.780336309708971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Petroleiros!$E$8:$E$108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Petroleiros!$F$8:$F$108</c:f>
              <c:numCache>
                <c:formatCode>0.00000</c:formatCode>
                <c:ptCount val="101"/>
                <c:pt idx="0">
                  <c:v>0.1353352832366127</c:v>
                </c:pt>
                <c:pt idx="1">
                  <c:v>0.27067056647322535</c:v>
                </c:pt>
                <c:pt idx="2">
                  <c:v>0.27067056647322546</c:v>
                </c:pt>
                <c:pt idx="3">
                  <c:v>0.18044704431548364</c:v>
                </c:pt>
                <c:pt idx="4">
                  <c:v>9.022352215774182E-2</c:v>
                </c:pt>
                <c:pt idx="5">
                  <c:v>3.6089408863096716E-2</c:v>
                </c:pt>
                <c:pt idx="6">
                  <c:v>1.2029802954365572E-2</c:v>
                </c:pt>
                <c:pt idx="7">
                  <c:v>3.4370865583901629E-3</c:v>
                </c:pt>
                <c:pt idx="8">
                  <c:v>8.5927163959754148E-4</c:v>
                </c:pt>
                <c:pt idx="9">
                  <c:v>1.9094925324389769E-4</c:v>
                </c:pt>
                <c:pt idx="10">
                  <c:v>3.8189850648779602E-5</c:v>
                </c:pt>
                <c:pt idx="11">
                  <c:v>6.9436092088690095E-6</c:v>
                </c:pt>
                <c:pt idx="12">
                  <c:v>1.1572682014781686E-6</c:v>
                </c:pt>
                <c:pt idx="13">
                  <c:v>1.7804126176587265E-7</c:v>
                </c:pt>
                <c:pt idx="14">
                  <c:v>2.5434465966553194E-8</c:v>
                </c:pt>
                <c:pt idx="15">
                  <c:v>3.391262128873753E-9</c:v>
                </c:pt>
                <c:pt idx="16">
                  <c:v>4.2390776610922124E-10</c:v>
                </c:pt>
                <c:pt idx="17">
                  <c:v>4.9871501895202335E-11</c:v>
                </c:pt>
                <c:pt idx="18">
                  <c:v>5.5412779883558056E-12</c:v>
                </c:pt>
                <c:pt idx="19">
                  <c:v>5.8329241982692627E-13</c:v>
                </c:pt>
                <c:pt idx="20">
                  <c:v>5.8329241982692291E-14</c:v>
                </c:pt>
                <c:pt idx="21">
                  <c:v>5.5551659031135841E-15</c:v>
                </c:pt>
                <c:pt idx="22">
                  <c:v>5.0501508210123689E-16</c:v>
                </c:pt>
                <c:pt idx="23">
                  <c:v>4.3914354965324941E-17</c:v>
                </c:pt>
                <c:pt idx="24">
                  <c:v>3.6595295804437333E-18</c:v>
                </c:pt>
                <c:pt idx="25">
                  <c:v>2.9276236643549582E-19</c:v>
                </c:pt>
                <c:pt idx="26">
                  <c:v>2.2520182033499883E-20</c:v>
                </c:pt>
                <c:pt idx="27">
                  <c:v>1.6681616321111046E-21</c:v>
                </c:pt>
                <c:pt idx="28">
                  <c:v>1.1915440229365106E-22</c:v>
                </c:pt>
                <c:pt idx="29">
                  <c:v>8.21754498576894E-24</c:v>
                </c:pt>
                <c:pt idx="30">
                  <c:v>5.4783633238460017E-25</c:v>
                </c:pt>
                <c:pt idx="31">
                  <c:v>3.5344279508683854E-26</c:v>
                </c:pt>
                <c:pt idx="32">
                  <c:v>2.2090174692927477E-27</c:v>
                </c:pt>
                <c:pt idx="33">
                  <c:v>1.3387984662380206E-28</c:v>
                </c:pt>
                <c:pt idx="34">
                  <c:v>7.875285095517683E-30</c:v>
                </c:pt>
                <c:pt idx="35">
                  <c:v>4.5001629117243927E-31</c:v>
                </c:pt>
                <c:pt idx="36">
                  <c:v>2.5000905065135962E-32</c:v>
                </c:pt>
                <c:pt idx="37">
                  <c:v>1.3514002737911355E-33</c:v>
                </c:pt>
                <c:pt idx="38">
                  <c:v>7.1126330199534173E-35</c:v>
                </c:pt>
                <c:pt idx="39">
                  <c:v>3.6475041127965781E-36</c:v>
                </c:pt>
                <c:pt idx="40">
                  <c:v>1.8237520563983067E-37</c:v>
                </c:pt>
                <c:pt idx="41">
                  <c:v>8.8963514946257034E-39</c:v>
                </c:pt>
                <c:pt idx="42">
                  <c:v>4.2363578545837309E-40</c:v>
                </c:pt>
                <c:pt idx="43">
                  <c:v>1.9703990021319702E-41</c:v>
                </c:pt>
                <c:pt idx="44">
                  <c:v>8.956359100599541E-43</c:v>
                </c:pt>
                <c:pt idx="45">
                  <c:v>3.9806040447110628E-44</c:v>
                </c:pt>
                <c:pt idx="46">
                  <c:v>1.7306974107439498E-45</c:v>
                </c:pt>
                <c:pt idx="47">
                  <c:v>7.3646698329528374E-47</c:v>
                </c:pt>
                <c:pt idx="48">
                  <c:v>3.0686124303969637E-48</c:v>
                </c:pt>
                <c:pt idx="49">
                  <c:v>1.2524948695498043E-49</c:v>
                </c:pt>
                <c:pt idx="50">
                  <c:v>5.0099794781992336E-51</c:v>
                </c:pt>
                <c:pt idx="51">
                  <c:v>1.9646978345879588E-52</c:v>
                </c:pt>
                <c:pt idx="52">
                  <c:v>7.5565301330303177E-54</c:v>
                </c:pt>
                <c:pt idx="53">
                  <c:v>2.8515208049171383E-55</c:v>
                </c:pt>
                <c:pt idx="54">
                  <c:v>1.0561188166359769E-56</c:v>
                </c:pt>
                <c:pt idx="55">
                  <c:v>3.8404320604945107E-58</c:v>
                </c:pt>
                <c:pt idx="56">
                  <c:v>1.3715828787480435E-59</c:v>
                </c:pt>
                <c:pt idx="57">
                  <c:v>4.8125715043790575E-61</c:v>
                </c:pt>
                <c:pt idx="58">
                  <c:v>1.6595074153031073E-62</c:v>
                </c:pt>
                <c:pt idx="59">
                  <c:v>5.6254488654342882E-64</c:v>
                </c:pt>
                <c:pt idx="60">
                  <c:v>1.8751496218114365E-65</c:v>
                </c:pt>
                <c:pt idx="61">
                  <c:v>6.1480315469226453E-67</c:v>
                </c:pt>
                <c:pt idx="62">
                  <c:v>1.9832359828783255E-68</c:v>
                </c:pt>
                <c:pt idx="63">
                  <c:v>6.2959872472328072E-70</c:v>
                </c:pt>
                <c:pt idx="64">
                  <c:v>1.9674960147602128E-71</c:v>
                </c:pt>
                <c:pt idx="65">
                  <c:v>6.0538338915698338E-73</c:v>
                </c:pt>
                <c:pt idx="66">
                  <c:v>1.8344951186575511E-74</c:v>
                </c:pt>
                <c:pt idx="67">
                  <c:v>5.4761048318136456E-76</c:v>
                </c:pt>
                <c:pt idx="68">
                  <c:v>1.6106190681804684E-77</c:v>
                </c:pt>
                <c:pt idx="69">
                  <c:v>4.668461067189613E-79</c:v>
                </c:pt>
                <c:pt idx="70">
                  <c:v>1.3338460191971267E-80</c:v>
                </c:pt>
                <c:pt idx="71">
                  <c:v>3.7573127301327202E-82</c:v>
                </c:pt>
                <c:pt idx="72">
                  <c:v>1.0436979805923983E-83</c:v>
                </c:pt>
                <c:pt idx="73">
                  <c:v>2.8594465221709257E-85</c:v>
                </c:pt>
                <c:pt idx="74">
                  <c:v>7.7282338437054473E-87</c:v>
                </c:pt>
                <c:pt idx="75">
                  <c:v>2.0608623583213916E-88</c:v>
                </c:pt>
                <c:pt idx="76">
                  <c:v>5.4233219955825774E-90</c:v>
                </c:pt>
                <c:pt idx="77">
                  <c:v>1.4086550637876536E-91</c:v>
                </c:pt>
                <c:pt idx="78">
                  <c:v>3.6119360609942549E-93</c:v>
                </c:pt>
                <c:pt idx="79">
                  <c:v>9.1441419265676049E-95</c:v>
                </c:pt>
                <c:pt idx="80">
                  <c:v>2.2860354816418314E-96</c:v>
                </c:pt>
                <c:pt idx="81">
                  <c:v>5.6445320534366702E-98</c:v>
                </c:pt>
                <c:pt idx="82">
                  <c:v>1.3767151349845068E-99</c:v>
                </c:pt>
                <c:pt idx="83">
                  <c:v>3.3173858674326088E-101</c:v>
                </c:pt>
                <c:pt idx="84">
                  <c:v>7.8985377796013172E-103</c:v>
                </c:pt>
                <c:pt idx="85">
                  <c:v>1.8584794775532792E-104</c:v>
                </c:pt>
                <c:pt idx="86">
                  <c:v>4.322045296635695E-106</c:v>
                </c:pt>
                <c:pt idx="87">
                  <c:v>9.9357363141048918E-108</c:v>
                </c:pt>
                <c:pt idx="88">
                  <c:v>2.2581218895692834E-109</c:v>
                </c:pt>
                <c:pt idx="89">
                  <c:v>5.0744312125150132E-111</c:v>
                </c:pt>
                <c:pt idx="90">
                  <c:v>1.1276513805589611E-112</c:v>
                </c:pt>
                <c:pt idx="91">
                  <c:v>2.478354682547047E-114</c:v>
                </c:pt>
                <c:pt idx="92">
                  <c:v>5.3877275707542731E-116</c:v>
                </c:pt>
                <c:pt idx="93">
                  <c:v>1.1586510904848432E-117</c:v>
                </c:pt>
                <c:pt idx="94">
                  <c:v>2.4652150861379783E-119</c:v>
                </c:pt>
                <c:pt idx="95">
                  <c:v>5.1899264971325874E-121</c:v>
                </c:pt>
                <c:pt idx="96">
                  <c:v>1.0812346869026067E-122</c:v>
                </c:pt>
                <c:pt idx="97">
                  <c:v>2.2293498699022705E-124</c:v>
                </c:pt>
                <c:pt idx="98">
                  <c:v>4.5496936120453968E-126</c:v>
                </c:pt>
                <c:pt idx="99">
                  <c:v>9.1913002263544389E-128</c:v>
                </c:pt>
                <c:pt idx="100">
                  <c:v>1.8382600452709441E-129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A-443D-81E3-28B6D9FB4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8"/>
        <c:axId val="709489152"/>
        <c:axId val="44154880"/>
      </c:barChart>
      <c:catAx>
        <c:axId val="70948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154880"/>
        <c:crosses val="autoZero"/>
        <c:auto val="1"/>
        <c:lblAlgn val="ctr"/>
        <c:lblOffset val="100"/>
        <c:noMultiLvlLbl val="0"/>
      </c:catAx>
      <c:valAx>
        <c:axId val="44154880"/>
        <c:scaling>
          <c:orientation val="minMax"/>
        </c:scaling>
        <c:delete val="0"/>
        <c:axPos val="l"/>
        <c:numFmt formatCode="0.00" sourceLinked="0"/>
        <c:majorTickMark val="out"/>
        <c:minorTickMark val="none"/>
        <c:tickLblPos val="nextTo"/>
        <c:crossAx val="709489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3"/>
          </c:marker>
          <c:xVal>
            <c:numRef>
              <c:f>Petroleiros!$V$6:$V$300</c:f>
              <c:numCache>
                <c:formatCode>0.0</c:formatCode>
                <c:ptCount val="29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8">
                  <c:v>2</c:v>
                </c:pt>
                <c:pt idx="9" formatCode="General">
                  <c:v>3</c:v>
                </c:pt>
                <c:pt idx="10" formatCode="General">
                  <c:v>3</c:v>
                </c:pt>
                <c:pt idx="12">
                  <c:v>3</c:v>
                </c:pt>
                <c:pt idx="13" formatCode="General">
                  <c:v>4</c:v>
                </c:pt>
                <c:pt idx="14" formatCode="General">
                  <c:v>4</c:v>
                </c:pt>
                <c:pt idx="16">
                  <c:v>4</c:v>
                </c:pt>
                <c:pt idx="17" formatCode="General">
                  <c:v>5</c:v>
                </c:pt>
                <c:pt idx="18" formatCode="General">
                  <c:v>5</c:v>
                </c:pt>
                <c:pt idx="20">
                  <c:v>5</c:v>
                </c:pt>
                <c:pt idx="21" formatCode="General">
                  <c:v>6</c:v>
                </c:pt>
                <c:pt idx="22" formatCode="General">
                  <c:v>6</c:v>
                </c:pt>
                <c:pt idx="24">
                  <c:v>6</c:v>
                </c:pt>
                <c:pt idx="25" formatCode="General">
                  <c:v>7</c:v>
                </c:pt>
                <c:pt idx="26" formatCode="General">
                  <c:v>7</c:v>
                </c:pt>
                <c:pt idx="28">
                  <c:v>7</c:v>
                </c:pt>
                <c:pt idx="29" formatCode="General">
                  <c:v>8</c:v>
                </c:pt>
                <c:pt idx="30" formatCode="General">
                  <c:v>8</c:v>
                </c:pt>
                <c:pt idx="32">
                  <c:v>8</c:v>
                </c:pt>
                <c:pt idx="33" formatCode="General">
                  <c:v>9</c:v>
                </c:pt>
                <c:pt idx="34" formatCode="General">
                  <c:v>9</c:v>
                </c:pt>
                <c:pt idx="36">
                  <c:v>9</c:v>
                </c:pt>
                <c:pt idx="37" formatCode="General">
                  <c:v>10</c:v>
                </c:pt>
                <c:pt idx="38" formatCode="General">
                  <c:v>10</c:v>
                </c:pt>
                <c:pt idx="40">
                  <c:v>10</c:v>
                </c:pt>
                <c:pt idx="41" formatCode="General">
                  <c:v>11</c:v>
                </c:pt>
                <c:pt idx="42" formatCode="General">
                  <c:v>11</c:v>
                </c:pt>
                <c:pt idx="44">
                  <c:v>11</c:v>
                </c:pt>
                <c:pt idx="45" formatCode="General">
                  <c:v>12</c:v>
                </c:pt>
                <c:pt idx="46" formatCode="General">
                  <c:v>12</c:v>
                </c:pt>
                <c:pt idx="48">
                  <c:v>12</c:v>
                </c:pt>
                <c:pt idx="49" formatCode="General">
                  <c:v>13</c:v>
                </c:pt>
                <c:pt idx="50" formatCode="General">
                  <c:v>13</c:v>
                </c:pt>
                <c:pt idx="52">
                  <c:v>13</c:v>
                </c:pt>
                <c:pt idx="53" formatCode="General">
                  <c:v>14</c:v>
                </c:pt>
                <c:pt idx="54" formatCode="General">
                  <c:v>14</c:v>
                </c:pt>
                <c:pt idx="56">
                  <c:v>14</c:v>
                </c:pt>
                <c:pt idx="57" formatCode="General">
                  <c:v>15</c:v>
                </c:pt>
                <c:pt idx="58" formatCode="General">
                  <c:v>15</c:v>
                </c:pt>
                <c:pt idx="60">
                  <c:v>15</c:v>
                </c:pt>
                <c:pt idx="61" formatCode="General">
                  <c:v>16</c:v>
                </c:pt>
                <c:pt idx="62" formatCode="General">
                  <c:v>16</c:v>
                </c:pt>
                <c:pt idx="64">
                  <c:v>16</c:v>
                </c:pt>
                <c:pt idx="65" formatCode="General">
                  <c:v>17</c:v>
                </c:pt>
                <c:pt idx="66" formatCode="General">
                  <c:v>17</c:v>
                </c:pt>
                <c:pt idx="68">
                  <c:v>17</c:v>
                </c:pt>
                <c:pt idx="69" formatCode="General">
                  <c:v>18</c:v>
                </c:pt>
                <c:pt idx="70" formatCode="General">
                  <c:v>18</c:v>
                </c:pt>
                <c:pt idx="72">
                  <c:v>18</c:v>
                </c:pt>
                <c:pt idx="73" formatCode="General">
                  <c:v>19</c:v>
                </c:pt>
                <c:pt idx="74" formatCode="General">
                  <c:v>19</c:v>
                </c:pt>
                <c:pt idx="76">
                  <c:v>19</c:v>
                </c:pt>
                <c:pt idx="77" formatCode="General">
                  <c:v>20</c:v>
                </c:pt>
                <c:pt idx="78" formatCode="General">
                  <c:v>20</c:v>
                </c:pt>
                <c:pt idx="80">
                  <c:v>20</c:v>
                </c:pt>
                <c:pt idx="81" formatCode="General">
                  <c:v>21</c:v>
                </c:pt>
                <c:pt idx="82" formatCode="General">
                  <c:v>21</c:v>
                </c:pt>
                <c:pt idx="84">
                  <c:v>21</c:v>
                </c:pt>
                <c:pt idx="85" formatCode="General">
                  <c:v>22</c:v>
                </c:pt>
                <c:pt idx="86" formatCode="General">
                  <c:v>22</c:v>
                </c:pt>
                <c:pt idx="88">
                  <c:v>22</c:v>
                </c:pt>
                <c:pt idx="89" formatCode="General">
                  <c:v>23</c:v>
                </c:pt>
                <c:pt idx="90" formatCode="General">
                  <c:v>23</c:v>
                </c:pt>
                <c:pt idx="92">
                  <c:v>23</c:v>
                </c:pt>
                <c:pt idx="93" formatCode="General">
                  <c:v>24</c:v>
                </c:pt>
                <c:pt idx="94" formatCode="General">
                  <c:v>24</c:v>
                </c:pt>
                <c:pt idx="96">
                  <c:v>24</c:v>
                </c:pt>
                <c:pt idx="97" formatCode="General">
                  <c:v>25</c:v>
                </c:pt>
                <c:pt idx="98" formatCode="General">
                  <c:v>25</c:v>
                </c:pt>
                <c:pt idx="100">
                  <c:v>25</c:v>
                </c:pt>
                <c:pt idx="101" formatCode="General">
                  <c:v>26</c:v>
                </c:pt>
                <c:pt idx="102" formatCode="General">
                  <c:v>26</c:v>
                </c:pt>
                <c:pt idx="104">
                  <c:v>26</c:v>
                </c:pt>
                <c:pt idx="105" formatCode="General">
                  <c:v>27</c:v>
                </c:pt>
                <c:pt idx="106" formatCode="General">
                  <c:v>27</c:v>
                </c:pt>
                <c:pt idx="108">
                  <c:v>27</c:v>
                </c:pt>
                <c:pt idx="109" formatCode="General">
                  <c:v>28</c:v>
                </c:pt>
                <c:pt idx="110" formatCode="General">
                  <c:v>28</c:v>
                </c:pt>
                <c:pt idx="112">
                  <c:v>28</c:v>
                </c:pt>
                <c:pt idx="113" formatCode="General">
                  <c:v>29</c:v>
                </c:pt>
                <c:pt idx="114" formatCode="General">
                  <c:v>29</c:v>
                </c:pt>
                <c:pt idx="116">
                  <c:v>29</c:v>
                </c:pt>
                <c:pt idx="117" formatCode="General">
                  <c:v>30</c:v>
                </c:pt>
                <c:pt idx="118" formatCode="General">
                  <c:v>30</c:v>
                </c:pt>
                <c:pt idx="120">
                  <c:v>30</c:v>
                </c:pt>
                <c:pt idx="121" formatCode="General">
                  <c:v>31</c:v>
                </c:pt>
                <c:pt idx="122" formatCode="General">
                  <c:v>31</c:v>
                </c:pt>
                <c:pt idx="124">
                  <c:v>31</c:v>
                </c:pt>
                <c:pt idx="125" formatCode="General">
                  <c:v>32</c:v>
                </c:pt>
                <c:pt idx="126" formatCode="General">
                  <c:v>32</c:v>
                </c:pt>
                <c:pt idx="128">
                  <c:v>32</c:v>
                </c:pt>
                <c:pt idx="129" formatCode="General">
                  <c:v>33</c:v>
                </c:pt>
                <c:pt idx="130" formatCode="General">
                  <c:v>33</c:v>
                </c:pt>
                <c:pt idx="132">
                  <c:v>33</c:v>
                </c:pt>
                <c:pt idx="133" formatCode="General">
                  <c:v>34</c:v>
                </c:pt>
                <c:pt idx="134" formatCode="General">
                  <c:v>34</c:v>
                </c:pt>
                <c:pt idx="136">
                  <c:v>34</c:v>
                </c:pt>
                <c:pt idx="137" formatCode="General">
                  <c:v>35</c:v>
                </c:pt>
                <c:pt idx="138" formatCode="General">
                  <c:v>35</c:v>
                </c:pt>
                <c:pt idx="140">
                  <c:v>35</c:v>
                </c:pt>
                <c:pt idx="141" formatCode="General">
                  <c:v>36</c:v>
                </c:pt>
                <c:pt idx="142" formatCode="General">
                  <c:v>36</c:v>
                </c:pt>
                <c:pt idx="144">
                  <c:v>36</c:v>
                </c:pt>
                <c:pt idx="145" formatCode="General">
                  <c:v>37</c:v>
                </c:pt>
                <c:pt idx="146" formatCode="General">
                  <c:v>37</c:v>
                </c:pt>
                <c:pt idx="148">
                  <c:v>37</c:v>
                </c:pt>
                <c:pt idx="149" formatCode="General">
                  <c:v>38</c:v>
                </c:pt>
                <c:pt idx="150" formatCode="General">
                  <c:v>38</c:v>
                </c:pt>
                <c:pt idx="152">
                  <c:v>38</c:v>
                </c:pt>
                <c:pt idx="153" formatCode="General">
                  <c:v>39</c:v>
                </c:pt>
                <c:pt idx="154" formatCode="General">
                  <c:v>39</c:v>
                </c:pt>
                <c:pt idx="156">
                  <c:v>39</c:v>
                </c:pt>
                <c:pt idx="157" formatCode="General">
                  <c:v>40</c:v>
                </c:pt>
                <c:pt idx="158" formatCode="General">
                  <c:v>40</c:v>
                </c:pt>
                <c:pt idx="160">
                  <c:v>40</c:v>
                </c:pt>
                <c:pt idx="161" formatCode="General">
                  <c:v>41</c:v>
                </c:pt>
                <c:pt idx="162" formatCode="General">
                  <c:v>41</c:v>
                </c:pt>
              </c:numCache>
            </c:numRef>
          </c:xVal>
          <c:yVal>
            <c:numRef>
              <c:f>Petroleiros!$W$6:$W$300</c:f>
              <c:numCache>
                <c:formatCode>0.00</c:formatCode>
                <c:ptCount val="295"/>
                <c:pt idx="0">
                  <c:v>0.1353352832366127</c:v>
                </c:pt>
                <c:pt idx="1">
                  <c:v>0.1353352832366127</c:v>
                </c:pt>
                <c:pt idx="2">
                  <c:v>0.40600584970983811</c:v>
                </c:pt>
                <c:pt idx="4">
                  <c:v>0.40600584970983811</c:v>
                </c:pt>
                <c:pt idx="5">
                  <c:v>0.40600584970983811</c:v>
                </c:pt>
                <c:pt idx="6">
                  <c:v>0.6766764161830634</c:v>
                </c:pt>
                <c:pt idx="8">
                  <c:v>0.6766764161830634</c:v>
                </c:pt>
                <c:pt idx="9">
                  <c:v>0.6766764161830634</c:v>
                </c:pt>
                <c:pt idx="10" formatCode="0.00000">
                  <c:v>0.85712346049854693</c:v>
                </c:pt>
                <c:pt idx="12">
                  <c:v>0.85712346049854693</c:v>
                </c:pt>
                <c:pt idx="13">
                  <c:v>0.85712346049854693</c:v>
                </c:pt>
                <c:pt idx="14" formatCode="0.00000">
                  <c:v>0.94734698265628881</c:v>
                </c:pt>
                <c:pt idx="16">
                  <c:v>0.94734698265628881</c:v>
                </c:pt>
                <c:pt idx="17">
                  <c:v>0.94734698265628881</c:v>
                </c:pt>
                <c:pt idx="18" formatCode="0.00000">
                  <c:v>0.98343639151938556</c:v>
                </c:pt>
                <c:pt idx="20">
                  <c:v>0.98343639151938556</c:v>
                </c:pt>
                <c:pt idx="21">
                  <c:v>0.98343639151938556</c:v>
                </c:pt>
                <c:pt idx="22" formatCode="0.00000">
                  <c:v>0.99546619447375106</c:v>
                </c:pt>
                <c:pt idx="24">
                  <c:v>0.99546619447375106</c:v>
                </c:pt>
                <c:pt idx="25">
                  <c:v>0.99546619447375106</c:v>
                </c:pt>
                <c:pt idx="26" formatCode="0.00000">
                  <c:v>0.99890328103214132</c:v>
                </c:pt>
                <c:pt idx="28">
                  <c:v>0.99890328103214132</c:v>
                </c:pt>
                <c:pt idx="29">
                  <c:v>0.99890328103214132</c:v>
                </c:pt>
                <c:pt idx="30" formatCode="0.00000">
                  <c:v>0.99976255267173886</c:v>
                </c:pt>
                <c:pt idx="32">
                  <c:v>0.99976255267173886</c:v>
                </c:pt>
                <c:pt idx="33">
                  <c:v>0.99976255267173886</c:v>
                </c:pt>
                <c:pt idx="34" formatCode="0.00000">
                  <c:v>0.99995350192498278</c:v>
                </c:pt>
                <c:pt idx="36">
                  <c:v>0.99995350192498278</c:v>
                </c:pt>
                <c:pt idx="37">
                  <c:v>0.99995350192498278</c:v>
                </c:pt>
                <c:pt idx="38" formatCode="0.00000">
                  <c:v>0.99999169177563152</c:v>
                </c:pt>
                <c:pt idx="40">
                  <c:v>0.99999169177563152</c:v>
                </c:pt>
                <c:pt idx="41">
                  <c:v>0.99999169177563152</c:v>
                </c:pt>
                <c:pt idx="42" formatCode="0.00000">
                  <c:v>0.99999863538484046</c:v>
                </c:pt>
                <c:pt idx="44">
                  <c:v>0.99999863538484046</c:v>
                </c:pt>
                <c:pt idx="45">
                  <c:v>0.99999863538484046</c:v>
                </c:pt>
                <c:pt idx="46" formatCode="0.00000">
                  <c:v>0.99999979265304184</c:v>
                </c:pt>
                <c:pt idx="48">
                  <c:v>0.99999979265304184</c:v>
                </c:pt>
                <c:pt idx="49">
                  <c:v>0.99999979265304184</c:v>
                </c:pt>
                <c:pt idx="50" formatCode="0.00000">
                  <c:v>0.99999997069430369</c:v>
                </c:pt>
                <c:pt idx="52">
                  <c:v>0.99999997069430369</c:v>
                </c:pt>
                <c:pt idx="53">
                  <c:v>0.99999997069430369</c:v>
                </c:pt>
                <c:pt idx="54" formatCode="0.00000">
                  <c:v>0.99999999612876955</c:v>
                </c:pt>
                <c:pt idx="56">
                  <c:v>0.99999999612876955</c:v>
                </c:pt>
                <c:pt idx="57">
                  <c:v>0.99999999612876955</c:v>
                </c:pt>
                <c:pt idx="58" formatCode="0.00000">
                  <c:v>0.99999999952003171</c:v>
                </c:pt>
                <c:pt idx="60">
                  <c:v>0.99999999952003171</c:v>
                </c:pt>
                <c:pt idx="61">
                  <c:v>0.99999999952003171</c:v>
                </c:pt>
                <c:pt idx="62" formatCode="0.00000">
                  <c:v>0.99999999994393951</c:v>
                </c:pt>
                <c:pt idx="64">
                  <c:v>0.99999999994393951</c:v>
                </c:pt>
                <c:pt idx="65">
                  <c:v>0.99999999994393951</c:v>
                </c:pt>
                <c:pt idx="66" formatCode="0.00000">
                  <c:v>0.99999999999381095</c:v>
                </c:pt>
                <c:pt idx="68">
                  <c:v>0.99999999999381095</c:v>
                </c:pt>
                <c:pt idx="69">
                  <c:v>0.99999999999381095</c:v>
                </c:pt>
                <c:pt idx="70" formatCode="0.00000">
                  <c:v>0.9999999999993523</c:v>
                </c:pt>
                <c:pt idx="72">
                  <c:v>0.9999999999993523</c:v>
                </c:pt>
                <c:pt idx="73">
                  <c:v>0.9999999999993523</c:v>
                </c:pt>
                <c:pt idx="74" formatCode="0.00000">
                  <c:v>0.99999999999993561</c:v>
                </c:pt>
                <c:pt idx="76">
                  <c:v>0.99999999999993561</c:v>
                </c:pt>
                <c:pt idx="77">
                  <c:v>0.99999999999993561</c:v>
                </c:pt>
                <c:pt idx="78" formatCode="0.00000">
                  <c:v>0.99999999999999389</c:v>
                </c:pt>
                <c:pt idx="80">
                  <c:v>0.99999999999999389</c:v>
                </c:pt>
                <c:pt idx="81">
                  <c:v>0.99999999999999389</c:v>
                </c:pt>
                <c:pt idx="82" formatCode="0.00000">
                  <c:v>0.99999999999999944</c:v>
                </c:pt>
                <c:pt idx="84">
                  <c:v>0.99999999999999944</c:v>
                </c:pt>
                <c:pt idx="85">
                  <c:v>0.99999999999999944</c:v>
                </c:pt>
                <c:pt idx="86" formatCode="0.00000">
                  <c:v>1</c:v>
                </c:pt>
                <c:pt idx="88">
                  <c:v>1</c:v>
                </c:pt>
                <c:pt idx="89">
                  <c:v>1</c:v>
                </c:pt>
                <c:pt idx="90" formatCode="0.00000">
                  <c:v>1</c:v>
                </c:pt>
                <c:pt idx="92">
                  <c:v>1</c:v>
                </c:pt>
                <c:pt idx="93">
                  <c:v>1</c:v>
                </c:pt>
                <c:pt idx="94" formatCode="0.00000">
                  <c:v>1</c:v>
                </c:pt>
                <c:pt idx="96">
                  <c:v>1</c:v>
                </c:pt>
                <c:pt idx="97">
                  <c:v>1</c:v>
                </c:pt>
                <c:pt idx="98" formatCode="0.00000">
                  <c:v>1</c:v>
                </c:pt>
                <c:pt idx="100">
                  <c:v>1</c:v>
                </c:pt>
                <c:pt idx="101">
                  <c:v>1</c:v>
                </c:pt>
                <c:pt idx="102" formatCode="0.00000">
                  <c:v>1</c:v>
                </c:pt>
                <c:pt idx="104">
                  <c:v>1</c:v>
                </c:pt>
                <c:pt idx="105">
                  <c:v>1</c:v>
                </c:pt>
                <c:pt idx="106" formatCode="0.00000">
                  <c:v>1</c:v>
                </c:pt>
                <c:pt idx="108">
                  <c:v>1</c:v>
                </c:pt>
                <c:pt idx="109">
                  <c:v>1</c:v>
                </c:pt>
                <c:pt idx="110" formatCode="0.00000">
                  <c:v>1</c:v>
                </c:pt>
                <c:pt idx="112">
                  <c:v>1</c:v>
                </c:pt>
                <c:pt idx="113">
                  <c:v>1</c:v>
                </c:pt>
                <c:pt idx="114" formatCode="0.00000">
                  <c:v>1</c:v>
                </c:pt>
                <c:pt idx="116">
                  <c:v>1</c:v>
                </c:pt>
                <c:pt idx="117">
                  <c:v>1</c:v>
                </c:pt>
                <c:pt idx="118" formatCode="0.00000">
                  <c:v>1</c:v>
                </c:pt>
                <c:pt idx="120">
                  <c:v>1</c:v>
                </c:pt>
                <c:pt idx="121">
                  <c:v>1</c:v>
                </c:pt>
                <c:pt idx="122" formatCode="0.00000">
                  <c:v>1</c:v>
                </c:pt>
                <c:pt idx="124">
                  <c:v>1</c:v>
                </c:pt>
                <c:pt idx="125">
                  <c:v>1</c:v>
                </c:pt>
                <c:pt idx="126" formatCode="0.00000">
                  <c:v>1</c:v>
                </c:pt>
                <c:pt idx="128">
                  <c:v>1</c:v>
                </c:pt>
                <c:pt idx="129">
                  <c:v>1</c:v>
                </c:pt>
                <c:pt idx="130" formatCode="0.00000">
                  <c:v>1</c:v>
                </c:pt>
                <c:pt idx="132">
                  <c:v>1</c:v>
                </c:pt>
                <c:pt idx="133">
                  <c:v>1</c:v>
                </c:pt>
                <c:pt idx="134" formatCode="0.00000">
                  <c:v>1</c:v>
                </c:pt>
                <c:pt idx="136">
                  <c:v>1</c:v>
                </c:pt>
                <c:pt idx="137">
                  <c:v>1</c:v>
                </c:pt>
                <c:pt idx="138" formatCode="0.00000">
                  <c:v>1</c:v>
                </c:pt>
                <c:pt idx="140">
                  <c:v>1</c:v>
                </c:pt>
                <c:pt idx="141">
                  <c:v>1</c:v>
                </c:pt>
                <c:pt idx="142" formatCode="0.00000">
                  <c:v>1</c:v>
                </c:pt>
                <c:pt idx="144">
                  <c:v>1</c:v>
                </c:pt>
                <c:pt idx="145">
                  <c:v>1</c:v>
                </c:pt>
                <c:pt idx="146" formatCode="0.00000">
                  <c:v>1</c:v>
                </c:pt>
                <c:pt idx="148">
                  <c:v>1</c:v>
                </c:pt>
                <c:pt idx="149">
                  <c:v>1</c:v>
                </c:pt>
                <c:pt idx="150" formatCode="0.00000">
                  <c:v>1</c:v>
                </c:pt>
                <c:pt idx="152">
                  <c:v>1</c:v>
                </c:pt>
                <c:pt idx="153">
                  <c:v>1</c:v>
                </c:pt>
                <c:pt idx="154" formatCode="0.00000">
                  <c:v>1</c:v>
                </c:pt>
                <c:pt idx="156">
                  <c:v>1</c:v>
                </c:pt>
                <c:pt idx="157">
                  <c:v>1</c:v>
                </c:pt>
                <c:pt idx="158" formatCode="0.00000">
                  <c:v>1</c:v>
                </c:pt>
                <c:pt idx="160">
                  <c:v>1</c:v>
                </c:pt>
                <c:pt idx="161">
                  <c:v>1</c:v>
                </c:pt>
                <c:pt idx="162" formatCode="0.0000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70-4CE5-BE03-7591F44B2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57184"/>
        <c:axId val="44157760"/>
      </c:scatterChart>
      <c:valAx>
        <c:axId val="4415718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44157760"/>
        <c:crosses val="autoZero"/>
        <c:crossBetween val="midCat"/>
      </c:valAx>
      <c:valAx>
        <c:axId val="44157760"/>
        <c:scaling>
          <c:orientation val="minMax"/>
          <c:max val="1"/>
        </c:scaling>
        <c:delete val="0"/>
        <c:axPos val="l"/>
        <c:numFmt formatCode="0.00" sourceLinked="1"/>
        <c:majorTickMark val="out"/>
        <c:minorTickMark val="none"/>
        <c:tickLblPos val="nextTo"/>
        <c:crossAx val="44157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Função Massa de Probabilidade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8250694641588472E-2"/>
          <c:y val="0.1120881335392722"/>
          <c:w val="0.85403186305153955"/>
          <c:h val="0.780336309708971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Petroleiros1!$E$8:$E$900</c:f>
              <c:numCache>
                <c:formatCode>General</c:formatCode>
                <c:ptCount val="89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</c:numCache>
            </c:numRef>
          </c:cat>
          <c:val>
            <c:numRef>
              <c:f>Petroleiros1!$F$8:$F$900</c:f>
              <c:numCache>
                <c:formatCode>0.00000</c:formatCode>
                <c:ptCount val="893"/>
                <c:pt idx="0">
                  <c:v>9.2263152681638151E-318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1.0917128178229515E-307</c:v>
                </c:pt>
                <c:pt idx="5">
                  <c:v>1.5939007140213098E-305</c:v>
                </c:pt>
                <c:pt idx="6">
                  <c:v>1.9392458687260199E-303</c:v>
                </c:pt>
                <c:pt idx="7">
                  <c:v>2.0223564059572972E-301</c:v>
                </c:pt>
                <c:pt idx="8">
                  <c:v>1.8454002204359135E-299</c:v>
                </c:pt>
                <c:pt idx="9">
                  <c:v>1.496824623242525E-297</c:v>
                </c:pt>
                <c:pt idx="10">
                  <c:v>1.0926819749670655E-295</c:v>
                </c:pt>
                <c:pt idx="11">
                  <c:v>7.2514349247808649E-294</c:v>
                </c:pt>
                <c:pt idx="12">
                  <c:v>4.4112895792421994E-292</c:v>
                </c:pt>
                <c:pt idx="13">
                  <c:v>2.4771087637281766E-290</c:v>
                </c:pt>
                <c:pt idx="14">
                  <c:v>1.2916352839439928E-288</c:v>
                </c:pt>
                <c:pt idx="15">
                  <c:v>6.2859583818600548E-287</c:v>
                </c:pt>
                <c:pt idx="16">
                  <c:v>2.8679685117236972E-285</c:v>
                </c:pt>
                <c:pt idx="17">
                  <c:v>1.2315394197402911E-283</c:v>
                </c:pt>
                <c:pt idx="18">
                  <c:v>4.9945765356131848E-282</c:v>
                </c:pt>
                <c:pt idx="19">
                  <c:v>1.9189688794723179E-280</c:v>
                </c:pt>
                <c:pt idx="20">
                  <c:v>7.0042364100743492E-279</c:v>
                </c:pt>
                <c:pt idx="21">
                  <c:v>2.4348059901687706E-277</c:v>
                </c:pt>
                <c:pt idx="22">
                  <c:v>8.0791289673776E-276</c:v>
                </c:pt>
                <c:pt idx="23">
                  <c:v>2.5642452809505662E-274</c:v>
                </c:pt>
                <c:pt idx="24">
                  <c:v>7.7995793962242581E-273</c:v>
                </c:pt>
                <c:pt idx="25">
                  <c:v>2.2774771836975365E-271</c:v>
                </c:pt>
                <c:pt idx="26">
                  <c:v>6.3944551696123998E-270</c:v>
                </c:pt>
                <c:pt idx="27">
                  <c:v>1.7288712125247947E-268</c:v>
                </c:pt>
                <c:pt idx="28">
                  <c:v>4.5074142326541686E-267</c:v>
                </c:pt>
                <c:pt idx="29">
                  <c:v>1.1346249620128486E-265</c:v>
                </c:pt>
                <c:pt idx="30">
                  <c:v>2.7609207408977682E-264</c:v>
                </c:pt>
                <c:pt idx="31">
                  <c:v>6.5015230350181346E-263</c:v>
                </c:pt>
                <c:pt idx="32">
                  <c:v>1.4831599423635125E-261</c:v>
                </c:pt>
                <c:pt idx="33">
                  <c:v>3.2809295694707009E-260</c:v>
                </c:pt>
                <c:pt idx="34">
                  <c:v>7.0443487815102265E-259</c:v>
                </c:pt>
                <c:pt idx="35">
                  <c:v>1.4692498887151543E-257</c:v>
                </c:pt>
                <c:pt idx="36">
                  <c:v>2.9793122743390655E-256</c:v>
                </c:pt>
                <c:pt idx="37">
                  <c:v>5.8781025953169412E-255</c:v>
                </c:pt>
                <c:pt idx="38">
                  <c:v>1.1292144459425698E-253</c:v>
                </c:pt>
                <c:pt idx="39">
                  <c:v>2.1136578090719573E-252</c:v>
                </c:pt>
                <c:pt idx="40">
                  <c:v>3.8574255015559106E-251</c:v>
                </c:pt>
                <c:pt idx="41">
                  <c:v>6.8680990637469002E-250</c:v>
                </c:pt>
                <c:pt idx="42">
                  <c:v>1.1937410277464656E-248</c:v>
                </c:pt>
                <c:pt idx="43">
                  <c:v>2.0265836052439394E-247</c:v>
                </c:pt>
                <c:pt idx="44">
                  <c:v>3.362286435972625E-246</c:v>
                </c:pt>
                <c:pt idx="45">
                  <c:v>5.4543757739118105E-245</c:v>
                </c:pt>
                <c:pt idx="46">
                  <c:v>8.6558572064244271E-244</c:v>
                </c:pt>
                <c:pt idx="47">
                  <c:v>1.3444203746149625E-242</c:v>
                </c:pt>
                <c:pt idx="48">
                  <c:v>2.0446393197267367E-241</c:v>
                </c:pt>
                <c:pt idx="49">
                  <c:v>3.0460953130622863E-240</c:v>
                </c:pt>
                <c:pt idx="50">
                  <c:v>4.4472991570710031E-239</c:v>
                </c:pt>
                <c:pt idx="51">
                  <c:v>6.3657419307098061E-238</c:v>
                </c:pt>
                <c:pt idx="52">
                  <c:v>8.9365223258033979E-237</c:v>
                </c:pt>
                <c:pt idx="53">
                  <c:v>1.2308794901579794E-235</c:v>
                </c:pt>
                <c:pt idx="54">
                  <c:v>1.6639667181763335E-234</c:v>
                </c:pt>
                <c:pt idx="55">
                  <c:v>2.2085376441250998E-233</c:v>
                </c:pt>
                <c:pt idx="56">
                  <c:v>2.8789865718060569E-232</c:v>
                </c:pt>
                <c:pt idx="57">
                  <c:v>3.6871231533655575E-231</c:v>
                </c:pt>
                <c:pt idx="58">
                  <c:v>4.6406894861323886E-230</c:v>
                </c:pt>
                <c:pt idx="59">
                  <c:v>5.741870042163732E-229</c:v>
                </c:pt>
                <c:pt idx="60">
                  <c:v>6.9859418846326462E-228</c:v>
                </c:pt>
                <c:pt idx="61">
                  <c:v>8.3602255340692533E-227</c:v>
                </c:pt>
                <c:pt idx="62">
                  <c:v>9.8434913546289055E-226</c:v>
                </c:pt>
                <c:pt idx="63">
                  <c:v>1.1405950299808276E-224</c:v>
                </c:pt>
                <c:pt idx="64">
                  <c:v>1.3009912060719077E-223</c:v>
                </c:pt>
                <c:pt idx="65">
                  <c:v>1.4611132006653773E-222</c:v>
                </c:pt>
                <c:pt idx="66">
                  <c:v>1.616079752251049E-221</c:v>
                </c:pt>
                <c:pt idx="67">
                  <c:v>1.760803312154117E-220</c:v>
                </c:pt>
                <c:pt idx="68">
                  <c:v>1.8902741439302659E-219</c:v>
                </c:pt>
                <c:pt idx="69">
                  <c:v>1.9998552537233406E-218</c:v>
                </c:pt>
                <c:pt idx="70">
                  <c:v>2.0855633360256443E-217</c:v>
                </c:pt>
                <c:pt idx="71">
                  <c:v>2.1443115990122892E-216</c:v>
                </c:pt>
                <c:pt idx="72">
                  <c:v>2.1740937045541634E-215</c:v>
                </c:pt>
                <c:pt idx="73">
                  <c:v>2.1740937045541047E-214</c:v>
                </c:pt>
                <c:pt idx="74">
                  <c:v>2.1447140598979995E-213</c:v>
                </c:pt>
                <c:pt idx="75">
                  <c:v>2.0875216849674076E-212</c:v>
                </c:pt>
                <c:pt idx="76">
                  <c:v>2.0051195131923893E-211</c:v>
                </c:pt>
                <c:pt idx="77">
                  <c:v>1.9009574605590016E-210</c:v>
                </c:pt>
                <c:pt idx="78">
                  <c:v>1.7791012130872731E-209</c:v>
                </c:pt>
                <c:pt idx="79">
                  <c:v>1.6439796019667631E-208</c:v>
                </c:pt>
                <c:pt idx="80">
                  <c:v>1.5001313867946429E-207</c:v>
                </c:pt>
                <c:pt idx="81">
                  <c:v>1.3519702621729385E-206</c:v>
                </c:pt>
                <c:pt idx="82">
                  <c:v>1.2035832821783549E-205</c:v>
                </c:pt>
                <c:pt idx="83">
                  <c:v>1.0585732481809047E-204</c:v>
                </c:pt>
                <c:pt idx="84">
                  <c:v>9.1995056091916686E-204</c:v>
                </c:pt>
                <c:pt idx="85">
                  <c:v>7.9007518761297507E-203</c:v>
                </c:pt>
                <c:pt idx="86">
                  <c:v>6.7064521739236568E-202</c:v>
                </c:pt>
                <c:pt idx="87">
                  <c:v>5.627252973522286E-201</c:v>
                </c:pt>
                <c:pt idx="88">
                  <c:v>4.668062125762705E-200</c:v>
                </c:pt>
                <c:pt idx="89">
                  <c:v>3.8288599458500703E-199</c:v>
                </c:pt>
                <c:pt idx="90">
                  <c:v>3.1056308449675058E-198</c:v>
                </c:pt>
                <c:pt idx="91">
                  <c:v>2.4913302382706152E-197</c:v>
                </c:pt>
                <c:pt idx="92">
                  <c:v>1.9768163847146851E-196</c:v>
                </c:pt>
                <c:pt idx="93">
                  <c:v>1.5516945815502377E-195</c:v>
                </c:pt>
                <c:pt idx="94">
                  <c:v>1.2050394090762691E-194</c:v>
                </c:pt>
                <c:pt idx="95">
                  <c:v>9.2597765118493352E-194</c:v>
                </c:pt>
                <c:pt idx="96">
                  <c:v>7.041288389219144E-193</c:v>
                </c:pt>
                <c:pt idx="97">
                  <c:v>5.2991139424017688E-192</c:v>
                </c:pt>
                <c:pt idx="98">
                  <c:v>3.9472991611768271E-191</c:v>
                </c:pt>
                <c:pt idx="99">
                  <c:v>2.9106347350090757E-190</c:v>
                </c:pt>
                <c:pt idx="100">
                  <c:v>2.1247633565567149E-189</c:v>
                </c:pt>
                <c:pt idx="101">
                  <c:v>1.5357200497885848E-188</c:v>
                </c:pt>
                <c:pt idx="102">
                  <c:v>1.0990937611231465E-187</c:v>
                </c:pt>
                <c:pt idx="103">
                  <c:v>7.7896936467949211E-187</c:v>
                </c:pt>
                <c:pt idx="104">
                  <c:v>5.4677657328463865E-186</c:v>
                </c:pt>
                <c:pt idx="105">
                  <c:v>3.8013990333123126E-185</c:v>
                </c:pt>
                <c:pt idx="106">
                  <c:v>2.617944617281222E-184</c:v>
                </c:pt>
                <c:pt idx="107">
                  <c:v>1.7860743650609294E-183</c:v>
                </c:pt>
                <c:pt idx="108">
                  <c:v>1.2072539689764018E-182</c:v>
                </c:pt>
                <c:pt idx="109">
                  <c:v>8.0852788747959983E-182</c:v>
                </c:pt>
                <c:pt idx="110">
                  <c:v>5.3656850714557297E-181</c:v>
                </c:pt>
                <c:pt idx="111">
                  <c:v>3.5287838758220104E-180</c:v>
                </c:pt>
                <c:pt idx="112">
                  <c:v>2.3000109190626389E-179</c:v>
                </c:pt>
                <c:pt idx="113">
                  <c:v>1.485847761872329E-178</c:v>
                </c:pt>
                <c:pt idx="114">
                  <c:v>9.5146391769018255E-178</c:v>
                </c:pt>
                <c:pt idx="115">
                  <c:v>6.0397274775119201E-177</c:v>
                </c:pt>
                <c:pt idx="116">
                  <c:v>3.8008629815372124E-176</c:v>
                </c:pt>
                <c:pt idx="117">
                  <c:v>2.3714786124120633E-175</c:v>
                </c:pt>
                <c:pt idx="118">
                  <c:v>1.4671011754754278E-174</c:v>
                </c:pt>
                <c:pt idx="119">
                  <c:v>8.9998643537564726E-174</c:v>
                </c:pt>
                <c:pt idx="120">
                  <c:v>5.4749174818683515E-173</c:v>
                </c:pt>
                <c:pt idx="121">
                  <c:v>3.3030493898875921E-172</c:v>
                </c:pt>
                <c:pt idx="122">
                  <c:v>1.9764147988670996E-171</c:v>
                </c:pt>
                <c:pt idx="123">
                  <c:v>1.1729941489211671E-170</c:v>
                </c:pt>
                <c:pt idx="124">
                  <c:v>6.9055300702618591E-170</c:v>
                </c:pt>
                <c:pt idx="125">
                  <c:v>4.032829561032777E-169</c:v>
                </c:pt>
                <c:pt idx="126">
                  <c:v>2.3364806186935574E-168</c:v>
                </c:pt>
                <c:pt idx="127">
                  <c:v>1.3430164186191655E-167</c:v>
                </c:pt>
                <c:pt idx="128">
                  <c:v>7.6593905124379252E-167</c:v>
                </c:pt>
                <c:pt idx="129">
                  <c:v>4.3343837783561494E-166</c:v>
                </c:pt>
                <c:pt idx="130">
                  <c:v>2.4339231986154073E-165</c:v>
                </c:pt>
                <c:pt idx="131">
                  <c:v>1.3563083473199899E-164</c:v>
                </c:pt>
                <c:pt idx="132">
                  <c:v>7.5007961632089453E-164</c:v>
                </c:pt>
                <c:pt idx="133">
                  <c:v>4.1169783452202667E-163</c:v>
                </c:pt>
                <c:pt idx="134">
                  <c:v>2.2428314865751452E-162</c:v>
                </c:pt>
                <c:pt idx="135">
                  <c:v>1.2127903594072483E-161</c:v>
                </c:pt>
                <c:pt idx="136">
                  <c:v>6.5098306056419667E-161</c:v>
                </c:pt>
                <c:pt idx="137">
                  <c:v>3.4687418555609275E-160</c:v>
                </c:pt>
                <c:pt idx="138">
                  <c:v>1.8349141699707815E-159</c:v>
                </c:pt>
                <c:pt idx="139">
                  <c:v>9.6365995976879043E-159</c:v>
                </c:pt>
                <c:pt idx="140">
                  <c:v>5.0247983616512978E-158</c:v>
                </c:pt>
                <c:pt idx="141">
                  <c:v>2.6014913503585038E-157</c:v>
                </c:pt>
                <c:pt idx="142">
                  <c:v>1.3373863984237774E-156</c:v>
                </c:pt>
                <c:pt idx="143">
                  <c:v>6.8272172786667983E-156</c:v>
                </c:pt>
                <c:pt idx="144">
                  <c:v>3.4610198704352169E-155</c:v>
                </c:pt>
                <c:pt idx="145">
                  <c:v>1.7424444864949647E-154</c:v>
                </c:pt>
                <c:pt idx="146">
                  <c:v>8.7122224324749395E-154</c:v>
                </c:pt>
                <c:pt idx="147">
                  <c:v>4.3264778066032948E-153</c:v>
                </c:pt>
                <c:pt idx="148">
                  <c:v>2.1340059451488988E-152</c:v>
                </c:pt>
                <c:pt idx="149">
                  <c:v>1.045519691247405E-151</c:v>
                </c:pt>
                <c:pt idx="150">
                  <c:v>5.0881958307378886E-151</c:v>
                </c:pt>
                <c:pt idx="151">
                  <c:v>2.4598562625418909E-150</c:v>
                </c:pt>
                <c:pt idx="152">
                  <c:v>1.1813783366155478E-149</c:v>
                </c:pt>
                <c:pt idx="153">
                  <c:v>5.6366417367932554E-149</c:v>
                </c:pt>
                <c:pt idx="154">
                  <c:v>2.6719145895189876E-148</c:v>
                </c:pt>
                <c:pt idx="155">
                  <c:v>1.2583855808702429E-147</c:v>
                </c:pt>
                <c:pt idx="156">
                  <c:v>5.8885991925334898E-147</c:v>
                </c:pt>
                <c:pt idx="157">
                  <c:v>2.7380110895219039E-146</c:v>
                </c:pt>
                <c:pt idx="158">
                  <c:v>1.2650304400955876E-145</c:v>
                </c:pt>
                <c:pt idx="159">
                  <c:v>5.8080013916337661E-145</c:v>
                </c:pt>
                <c:pt idx="160">
                  <c:v>2.6499006349329716E-144</c:v>
                </c:pt>
                <c:pt idx="161">
                  <c:v>1.2015077413049686E-143</c:v>
                </c:pt>
                <c:pt idx="162">
                  <c:v>5.4142015503248309E-143</c:v>
                </c:pt>
                <c:pt idx="163">
                  <c:v>2.4247651114951369E-142</c:v>
                </c:pt>
                <c:pt idx="164">
                  <c:v>1.0793161776776806E-141</c:v>
                </c:pt>
                <c:pt idx="165">
                  <c:v>4.7751564224532908E-141</c:v>
                </c:pt>
                <c:pt idx="166">
                  <c:v>2.09991818577755E-140</c:v>
                </c:pt>
                <c:pt idx="167">
                  <c:v>9.1792830875308539E-140</c:v>
                </c:pt>
                <c:pt idx="168">
                  <c:v>3.9886170558911824E-139</c:v>
                </c:pt>
                <c:pt idx="169">
                  <c:v>1.7228937578701567E-138</c:v>
                </c:pt>
                <c:pt idx="170">
                  <c:v>7.3983084896779112E-138</c:v>
                </c:pt>
                <c:pt idx="171">
                  <c:v>3.158342220739695E-137</c:v>
                </c:pt>
                <c:pt idx="172">
                  <c:v>1.3404591983372332E-136</c:v>
                </c:pt>
                <c:pt idx="173">
                  <c:v>5.656272917838973E-136</c:v>
                </c:pt>
                <c:pt idx="174">
                  <c:v>2.3730340402428429E-135</c:v>
                </c:pt>
                <c:pt idx="175">
                  <c:v>9.8989419964414237E-135</c:v>
                </c:pt>
                <c:pt idx="176">
                  <c:v>4.1058111689787399E-134</c:v>
                </c:pt>
                <c:pt idx="177">
                  <c:v>1.6933571487877386E-133</c:v>
                </c:pt>
                <c:pt idx="178">
                  <c:v>6.9446669585115558E-133</c:v>
                </c:pt>
                <c:pt idx="179">
                  <c:v>2.8321826143651008E-132</c:v>
                </c:pt>
                <c:pt idx="180">
                  <c:v>1.1486073936035935E-131</c:v>
                </c:pt>
                <c:pt idx="181">
                  <c:v>4.6325049576275356E-131</c:v>
                </c:pt>
                <c:pt idx="182">
                  <c:v>1.8580926478397787E-130</c:v>
                </c:pt>
                <c:pt idx="183">
                  <c:v>7.4120635678849616E-130</c:v>
                </c:pt>
                <c:pt idx="184">
                  <c:v>2.9406556546502202E-129</c:v>
                </c:pt>
                <c:pt idx="185">
                  <c:v>1.1603668258890036E-128</c:v>
                </c:pt>
                <c:pt idx="186">
                  <c:v>4.5541278650482216E-128</c:v>
                </c:pt>
                <c:pt idx="187">
                  <c:v>1.7778146211151175E-127</c:v>
                </c:pt>
                <c:pt idx="188">
                  <c:v>6.9032163479464835E-127</c:v>
                </c:pt>
                <c:pt idx="189">
                  <c:v>2.6663216582016501E-126</c:v>
                </c:pt>
                <c:pt idx="190">
                  <c:v>1.0244288476248575E-125</c:v>
                </c:pt>
                <c:pt idx="191">
                  <c:v>3.9153563286185539E-125</c:v>
                </c:pt>
                <c:pt idx="192">
                  <c:v>1.4886511041101887E-124</c:v>
                </c:pt>
                <c:pt idx="193">
                  <c:v>5.6306492538880933E-124</c:v>
                </c:pt>
                <c:pt idx="194">
                  <c:v>2.1187494615146426E-123</c:v>
                </c:pt>
                <c:pt idx="195">
                  <c:v>7.9317287533625501E-123</c:v>
                </c:pt>
                <c:pt idx="196">
                  <c:v>2.9541642805891099E-122</c:v>
                </c:pt>
                <c:pt idx="197">
                  <c:v>1.0946903171726175E-121</c:v>
                </c:pt>
                <c:pt idx="198">
                  <c:v>4.0359794522022034E-121</c:v>
                </c:pt>
                <c:pt idx="199">
                  <c:v>1.4805351759333962E-120</c:v>
                </c:pt>
                <c:pt idx="200">
                  <c:v>5.4039533921568764E-120</c:v>
                </c:pt>
                <c:pt idx="201">
                  <c:v>1.9626298389425208E-119</c:v>
                </c:pt>
                <c:pt idx="202">
                  <c:v>7.0926721902382158E-119</c:v>
                </c:pt>
                <c:pt idx="203">
                  <c:v>2.5505668467358214E-118</c:v>
                </c:pt>
                <c:pt idx="204">
                  <c:v>9.1270284221431442E-118</c:v>
                </c:pt>
                <c:pt idx="205">
                  <c:v>3.2501125600800762E-117</c:v>
                </c:pt>
                <c:pt idx="206">
                  <c:v>1.151738916921611E-116</c:v>
                </c:pt>
                <c:pt idx="207">
                  <c:v>4.0616879678876998E-116</c:v>
                </c:pt>
                <c:pt idx="208">
                  <c:v>1.4254962579605437E-115</c:v>
                </c:pt>
                <c:pt idx="209">
                  <c:v>4.9790060684748957E-115</c:v>
                </c:pt>
                <c:pt idx="210">
                  <c:v>1.7307973476127496E-114</c:v>
                </c:pt>
                <c:pt idx="211">
                  <c:v>5.9880666528782222E-114</c:v>
                </c:pt>
                <c:pt idx="212">
                  <c:v>2.0619286116043321E-113</c:v>
                </c:pt>
                <c:pt idx="213">
                  <c:v>7.0667036923524565E-113</c:v>
                </c:pt>
                <c:pt idx="214">
                  <c:v>2.4106045305689005E-112</c:v>
                </c:pt>
                <c:pt idx="215">
                  <c:v>8.1848432898381745E-112</c:v>
                </c:pt>
                <c:pt idx="216">
                  <c:v>2.7661738896212214E-111</c:v>
                </c:pt>
                <c:pt idx="217">
                  <c:v>9.3055619328278223E-111</c:v>
                </c:pt>
                <c:pt idx="218">
                  <c:v>3.1160826655797447E-110</c:v>
                </c:pt>
                <c:pt idx="219">
                  <c:v>1.0386942218599791E-109</c:v>
                </c:pt>
                <c:pt idx="220">
                  <c:v>3.4465762816263754E-109</c:v>
                </c:pt>
                <c:pt idx="221">
                  <c:v>1.1384618486820408E-108</c:v>
                </c:pt>
                <c:pt idx="222">
                  <c:v>3.7435907636840329E-108</c:v>
                </c:pt>
                <c:pt idx="223">
                  <c:v>1.2254803845243625E-107</c:v>
                </c:pt>
                <c:pt idx="224">
                  <c:v>3.9937530388514321E-107</c:v>
                </c:pt>
                <c:pt idx="225">
                  <c:v>1.2957509859385065E-106</c:v>
                </c:pt>
                <c:pt idx="226">
                  <c:v>4.1853903528101425E-106</c:v>
                </c:pt>
                <c:pt idx="227">
                  <c:v>1.3459625363662779E-105</c:v>
                </c:pt>
                <c:pt idx="228">
                  <c:v>4.3094414541553668E-105</c:v>
                </c:pt>
                <c:pt idx="229">
                  <c:v>1.3737520792721506E-104</c:v>
                </c:pt>
                <c:pt idx="230">
                  <c:v>4.3601696429074521E-104</c:v>
                </c:pt>
                <c:pt idx="231">
                  <c:v>1.3778891079318113E-103</c:v>
                </c:pt>
                <c:pt idx="232">
                  <c:v>4.3355993482335427E-103</c:v>
                </c:pt>
                <c:pt idx="233">
                  <c:v>1.3583637442963887E-102</c:v>
                </c:pt>
                <c:pt idx="234">
                  <c:v>4.237630484343392E-102</c:v>
                </c:pt>
                <c:pt idx="235">
                  <c:v>1.316370320668402E-101</c:v>
                </c:pt>
                <c:pt idx="236">
                  <c:v>4.0718234495251315E-101</c:v>
                </c:pt>
                <c:pt idx="237">
                  <c:v>1.2541903452123156E-100</c:v>
                </c:pt>
                <c:pt idx="238">
                  <c:v>3.8468863529622065E-100</c:v>
                </c:pt>
                <c:pt idx="239">
                  <c:v>1.1749903923274397E-99</c:v>
                </c:pt>
                <c:pt idx="240">
                  <c:v>3.5739291099960628E-99</c:v>
                </c:pt>
                <c:pt idx="241">
                  <c:v>1.0825594399572382E-98</c:v>
                </c:pt>
                <c:pt idx="242">
                  <c:v>3.2655718643336871E-98</c:v>
                </c:pt>
                <c:pt idx="243">
                  <c:v>9.8101541603445077E-98</c:v>
                </c:pt>
                <c:pt idx="244">
                  <c:v>2.9350051381357578E-97</c:v>
                </c:pt>
                <c:pt idx="245">
                  <c:v>8.7451173503638082E-97</c:v>
                </c:pt>
                <c:pt idx="246">
                  <c:v>2.5950957990917707E-96</c:v>
                </c:pt>
                <c:pt idx="247">
                  <c:v>7.669716329299362E-96</c:v>
                </c:pt>
                <c:pt idx="248">
                  <c:v>2.2576181130599604E-95</c:v>
                </c:pt>
                <c:pt idx="249">
                  <c:v>6.6187197692117704E-95</c:v>
                </c:pt>
                <c:pt idx="250">
                  <c:v>1.9326661726098429E-94</c:v>
                </c:pt>
                <c:pt idx="251">
                  <c:v>5.6209016175506317E-94</c:v>
                </c:pt>
                <c:pt idx="252">
                  <c:v>1.6282770558776865E-93</c:v>
                </c:pt>
                <c:pt idx="253">
                  <c:v>4.6981907145878311E-93</c:v>
                </c:pt>
                <c:pt idx="254">
                  <c:v>1.3502674100980748E-92</c:v>
                </c:pt>
                <c:pt idx="255">
                  <c:v>3.8654714093003342E-92</c:v>
                </c:pt>
                <c:pt idx="256">
                  <c:v>1.1022633315583425E-91</c:v>
                </c:pt>
                <c:pt idx="257">
                  <c:v>3.1309425371112871E-91</c:v>
                </c:pt>
                <c:pt idx="258">
                  <c:v>8.858868418958259E-91</c:v>
                </c:pt>
                <c:pt idx="259">
                  <c:v>2.4969011373897391E-90</c:v>
                </c:pt>
                <c:pt idx="260">
                  <c:v>7.0105301165171568E-90</c:v>
                </c:pt>
                <c:pt idx="261">
                  <c:v>1.9607996111331823E-89</c:v>
                </c:pt>
                <c:pt idx="262">
                  <c:v>5.4632966264398296E-89</c:v>
                </c:pt>
                <c:pt idx="263">
                  <c:v>1.5164283411790294E-88</c:v>
                </c:pt>
                <c:pt idx="264">
                  <c:v>4.1931541252301317E-88</c:v>
                </c:pt>
                <c:pt idx="265">
                  <c:v>1.1550952873275307E-87</c:v>
                </c:pt>
                <c:pt idx="266">
                  <c:v>3.1699983449214785E-87</c:v>
                </c:pt>
                <c:pt idx="267">
                  <c:v>8.6670366733808242E-87</c:v>
                </c:pt>
                <c:pt idx="268">
                  <c:v>2.3607973028238149E-86</c:v>
                </c:pt>
                <c:pt idx="269">
                  <c:v>6.4066246507861764E-86</c:v>
                </c:pt>
                <c:pt idx="270">
                  <c:v>1.7321614796569845E-85</c:v>
                </c:pt>
                <c:pt idx="271">
                  <c:v>4.6659700374523735E-85</c:v>
                </c:pt>
                <c:pt idx="272">
                  <c:v>1.2522640174044756E-84</c:v>
                </c:pt>
                <c:pt idx="273">
                  <c:v>3.3485448084440412E-84</c:v>
                </c:pt>
                <c:pt idx="274">
                  <c:v>8.9213055115482204E-84</c:v>
                </c:pt>
                <c:pt idx="275">
                  <c:v>2.368201099429156E-83</c:v>
                </c:pt>
                <c:pt idx="276">
                  <c:v>6.2637202992148525E-83</c:v>
                </c:pt>
                <c:pt idx="277">
                  <c:v>1.6507277322840349E-82</c:v>
                </c:pt>
                <c:pt idx="278">
                  <c:v>4.3346447646308493E-82</c:v>
                </c:pt>
                <c:pt idx="279">
                  <c:v>1.134154364939303E-81</c:v>
                </c:pt>
                <c:pt idx="280">
                  <c:v>2.9569024514487878E-81</c:v>
                </c:pt>
                <c:pt idx="281">
                  <c:v>7.681632703052191E-81</c:v>
                </c:pt>
                <c:pt idx="282">
                  <c:v>1.9885077564637416E-80</c:v>
                </c:pt>
                <c:pt idx="283">
                  <c:v>5.1293662975922569E-80</c:v>
                </c:pt>
                <c:pt idx="284">
                  <c:v>1.3184638722684139E-79</c:v>
                </c:pt>
                <c:pt idx="285">
                  <c:v>3.3771179886173538E-79</c:v>
                </c:pt>
                <c:pt idx="286">
                  <c:v>8.6199165443730271E-79</c:v>
                </c:pt>
                <c:pt idx="287">
                  <c:v>2.1925223266174431E-78</c:v>
                </c:pt>
                <c:pt idx="288">
                  <c:v>5.5574350639958133E-78</c:v>
                </c:pt>
                <c:pt idx="289">
                  <c:v>1.4037811753345542E-77</c:v>
                </c:pt>
                <c:pt idx="290">
                  <c:v>3.5336560620492298E-77</c:v>
                </c:pt>
                <c:pt idx="291">
                  <c:v>8.8644980250716458E-77</c:v>
                </c:pt>
                <c:pt idx="292">
                  <c:v>2.2161245062678435E-76</c:v>
                </c:pt>
                <c:pt idx="293">
                  <c:v>5.5214023535002556E-76</c:v>
                </c:pt>
                <c:pt idx="294">
                  <c:v>1.3709604483180997E-75</c:v>
                </c:pt>
                <c:pt idx="295">
                  <c:v>3.3925461941430221E-75</c:v>
                </c:pt>
                <c:pt idx="296">
                  <c:v>8.3667524382581134E-75</c:v>
                </c:pt>
                <c:pt idx="297">
                  <c:v>2.0564745050264382E-74</c:v>
                </c:pt>
                <c:pt idx="298">
                  <c:v>5.0376724451991156E-74</c:v>
                </c:pt>
                <c:pt idx="299">
                  <c:v>1.2299334063529488E-73</c:v>
                </c:pt>
                <c:pt idx="300">
                  <c:v>2.992837955458873E-73</c:v>
                </c:pt>
                <c:pt idx="301">
                  <c:v>7.2583777657304755E-73</c:v>
                </c:pt>
                <c:pt idx="302">
                  <c:v>1.75450853277592E-72</c:v>
                </c:pt>
                <c:pt idx="303">
                  <c:v>4.2270337588330189E-72</c:v>
                </c:pt>
                <c:pt idx="304">
                  <c:v>1.0150442907724454E-71</c:v>
                </c:pt>
                <c:pt idx="305">
                  <c:v>2.4294502697176625E-71</c:v>
                </c:pt>
                <c:pt idx="306">
                  <c:v>5.7957473754702202E-71</c:v>
                </c:pt>
                <c:pt idx="307">
                  <c:v>1.3781418840694332E-70</c:v>
                </c:pt>
                <c:pt idx="308">
                  <c:v>3.2663752447101163E-70</c:v>
                </c:pt>
                <c:pt idx="309">
                  <c:v>7.7166793807067618E-70</c:v>
                </c:pt>
                <c:pt idx="310">
                  <c:v>1.8171535315857375E-69</c:v>
                </c:pt>
                <c:pt idx="311">
                  <c:v>4.2653443024359438E-69</c:v>
                </c:pt>
                <c:pt idx="312">
                  <c:v>9.9798119896734015E-69</c:v>
                </c:pt>
                <c:pt idx="313">
                  <c:v>2.3275599848120875E-68</c:v>
                </c:pt>
                <c:pt idx="314">
                  <c:v>5.4112063341172829E-68</c:v>
                </c:pt>
                <c:pt idx="315">
                  <c:v>1.25402559489069E-67</c:v>
                </c:pt>
                <c:pt idx="316">
                  <c:v>2.8969578616144716E-67</c:v>
                </c:pt>
                <c:pt idx="317">
                  <c:v>6.6712278832132603E-67</c:v>
                </c:pt>
                <c:pt idx="318">
                  <c:v>1.531445394574211E-66</c:v>
                </c:pt>
                <c:pt idx="319">
                  <c:v>3.5045615612511949E-66</c:v>
                </c:pt>
                <c:pt idx="320">
                  <c:v>7.9947810616043577E-66</c:v>
                </c:pt>
                <c:pt idx="321">
                  <c:v>1.8181277803647476E-65</c:v>
                </c:pt>
                <c:pt idx="322">
                  <c:v>4.1218424834357395E-65</c:v>
                </c:pt>
                <c:pt idx="323">
                  <c:v>9.3156192350092895E-65</c:v>
                </c:pt>
                <c:pt idx="324">
                  <c:v>2.0988895189990581E-64</c:v>
                </c:pt>
                <c:pt idx="325">
                  <c:v>4.7144287657516773E-64</c:v>
                </c:pt>
                <c:pt idx="326">
                  <c:v>1.0556849690180257E-63</c:v>
                </c:pt>
                <c:pt idx="327">
                  <c:v>2.3567279124866902E-63</c:v>
                </c:pt>
                <c:pt idx="328">
                  <c:v>5.2451566344982817E-63</c:v>
                </c:pt>
                <c:pt idx="329">
                  <c:v>1.1638189492959298E-62</c:v>
                </c:pt>
                <c:pt idx="330">
                  <c:v>2.574508584806077E-62</c:v>
                </c:pt>
                <c:pt idx="331">
                  <c:v>5.6779192353729633E-62</c:v>
                </c:pt>
                <c:pt idx="332">
                  <c:v>1.2484581451271674E-61</c:v>
                </c:pt>
                <c:pt idx="333">
                  <c:v>2.7368601980266002E-61</c:v>
                </c:pt>
                <c:pt idx="334">
                  <c:v>5.9817603130518911E-61</c:v>
                </c:pt>
                <c:pt idx="335">
                  <c:v>1.3034880682173455E-60</c:v>
                </c:pt>
                <c:pt idx="336">
                  <c:v>2.8319830053531317E-60</c:v>
                </c:pt>
                <c:pt idx="337">
                  <c:v>6.1345625931982333E-60</c:v>
                </c:pt>
                <c:pt idx="338">
                  <c:v>1.3249203233830241E-59</c:v>
                </c:pt>
                <c:pt idx="339">
                  <c:v>2.853073262742301E-59</c:v>
                </c:pt>
                <c:pt idx="340">
                  <c:v>6.1257161229467098E-59</c:v>
                </c:pt>
                <c:pt idx="341">
                  <c:v>1.3113703137099941E-58</c:v>
                </c:pt>
                <c:pt idx="342">
                  <c:v>2.7991237690300375E-58</c:v>
                </c:pt>
                <c:pt idx="343">
                  <c:v>5.9573188087226321E-58</c:v>
                </c:pt>
                <c:pt idx="344">
                  <c:v>1.2641984681301124E-57</c:v>
                </c:pt>
                <c:pt idx="345">
                  <c:v>2.6749706716955717E-57</c:v>
                </c:pt>
                <c:pt idx="346">
                  <c:v>5.6437242495314657E-57</c:v>
                </c:pt>
                <c:pt idx="347">
                  <c:v>1.1872964559532839E-56</c:v>
                </c:pt>
                <c:pt idx="348">
                  <c:v>2.4905931403617044E-56</c:v>
                </c:pt>
                <c:pt idx="349">
                  <c:v>5.2095501216736544E-56</c:v>
                </c:pt>
                <c:pt idx="350">
                  <c:v>1.0865633110919549E-55</c:v>
                </c:pt>
                <c:pt idx="351">
                  <c:v>2.2598040373136517E-55</c:v>
                </c:pt>
                <c:pt idx="352">
                  <c:v>4.686525418292271E-55</c:v>
                </c:pt>
                <c:pt idx="353">
                  <c:v>9.691681459924689E-55</c:v>
                </c:pt>
                <c:pt idx="354">
                  <c:v>1.9985670807189927E-54</c:v>
                </c:pt>
                <c:pt idx="355">
                  <c:v>4.1097294899291619E-54</c:v>
                </c:pt>
                <c:pt idx="356">
                  <c:v>8.4272542911471383E-54</c:v>
                </c:pt>
                <c:pt idx="357">
                  <c:v>1.7232200651365094E-53</c:v>
                </c:pt>
                <c:pt idx="358">
                  <c:v>3.5138286244403335E-53</c:v>
                </c:pt>
                <c:pt idx="359">
                  <c:v>7.1451111304777665E-53</c:v>
                </c:pt>
                <c:pt idx="360">
                  <c:v>1.4488697570135205E-52</c:v>
                </c:pt>
                <c:pt idx="361">
                  <c:v>2.9298474310799603E-52</c:v>
                </c:pt>
                <c:pt idx="362">
                  <c:v>5.9082558693047745E-52</c:v>
                </c:pt>
                <c:pt idx="363">
                  <c:v>1.1881616486480955E-51</c:v>
                </c:pt>
                <c:pt idx="364">
                  <c:v>2.3828516580029877E-51</c:v>
                </c:pt>
                <c:pt idx="365">
                  <c:v>4.7657033160060668E-51</c:v>
                </c:pt>
                <c:pt idx="366">
                  <c:v>9.5053645373887399E-51</c:v>
                </c:pt>
                <c:pt idx="367">
                  <c:v>1.8907128371373218E-50</c:v>
                </c:pt>
                <c:pt idx="368">
                  <c:v>3.7505988345386024E-50</c:v>
                </c:pt>
                <c:pt idx="369">
                  <c:v>7.4198838732068512E-50</c:v>
                </c:pt>
                <c:pt idx="370">
                  <c:v>1.4639230344434645E-49</c:v>
                </c:pt>
                <c:pt idx="371">
                  <c:v>2.8804954586085803E-49</c:v>
                </c:pt>
                <c:pt idx="372">
                  <c:v>5.6525851741509773E-49</c:v>
                </c:pt>
                <c:pt idx="373">
                  <c:v>1.1062700206784053E-48</c:v>
                </c:pt>
                <c:pt idx="374">
                  <c:v>2.1592970991849916E-48</c:v>
                </c:pt>
                <c:pt idx="375">
                  <c:v>4.2034316864133457E-48</c:v>
                </c:pt>
                <c:pt idx="376">
                  <c:v>8.1609179018134775E-48</c:v>
                </c:pt>
                <c:pt idx="377">
                  <c:v>1.5802307873537886E-47</c:v>
                </c:pt>
                <c:pt idx="378">
                  <c:v>3.051768451768009E-47</c:v>
                </c:pt>
                <c:pt idx="379">
                  <c:v>5.8780764374422068E-47</c:v>
                </c:pt>
                <c:pt idx="380">
                  <c:v>1.1292094208770634E-46</c:v>
                </c:pt>
                <c:pt idx="381">
                  <c:v>2.1635771056173496E-46</c:v>
                </c:pt>
                <c:pt idx="382">
                  <c:v>4.1345845212062134E-46</c:v>
                </c:pt>
                <c:pt idx="383">
                  <c:v>7.8805396879387758E-46</c:v>
                </c:pt>
                <c:pt idx="384">
                  <c:v>1.4981234302592416E-45</c:v>
                </c:pt>
                <c:pt idx="385">
                  <c:v>2.8405976729589139E-45</c:v>
                </c:pt>
                <c:pt idx="386">
                  <c:v>5.3721147701034313E-45</c:v>
                </c:pt>
                <c:pt idx="387">
                  <c:v>1.0133446465570264E-44</c:v>
                </c:pt>
                <c:pt idx="388">
                  <c:v>1.906550494810873E-44</c:v>
                </c:pt>
                <c:pt idx="389">
                  <c:v>3.577845401573128E-44</c:v>
                </c:pt>
                <c:pt idx="390">
                  <c:v>6.6969926747393061E-44</c:v>
                </c:pt>
                <c:pt idx="391">
                  <c:v>1.2503336707314554E-43</c:v>
                </c:pt>
                <c:pt idx="392">
                  <c:v>2.3284274990660904E-43</c:v>
                </c:pt>
                <c:pt idx="393">
                  <c:v>4.3250688913952291E-43</c:v>
                </c:pt>
                <c:pt idx="394">
                  <c:v>8.0134525145137817E-43</c:v>
                </c:pt>
                <c:pt idx="395">
                  <c:v>1.4809671735683259E-42</c:v>
                </c:pt>
                <c:pt idx="396">
                  <c:v>2.7300657492548644E-42</c:v>
                </c:pt>
                <c:pt idx="397">
                  <c:v>5.0200201434659594E-42</c:v>
                </c:pt>
                <c:pt idx="398">
                  <c:v>9.207574635000982E-42</c:v>
                </c:pt>
                <c:pt idx="399">
                  <c:v>1.6845938555264126E-41</c:v>
                </c:pt>
                <c:pt idx="400">
                  <c:v>3.0743837863358314E-41</c:v>
                </c:pt>
                <c:pt idx="401">
                  <c:v>5.596758513778315E-41</c:v>
                </c:pt>
                <c:pt idx="402">
                  <c:v>1.0163267947906074E-40</c:v>
                </c:pt>
                <c:pt idx="403">
                  <c:v>1.8409889831193852E-40</c:v>
                </c:pt>
                <c:pt idx="404">
                  <c:v>3.3265394992010113E-40</c:v>
                </c:pt>
                <c:pt idx="405">
                  <c:v>5.9959847763374615E-40</c:v>
                </c:pt>
                <c:pt idx="406">
                  <c:v>1.0780957849079023E-39</c:v>
                </c:pt>
                <c:pt idx="407">
                  <c:v>1.9336853144540919E-39</c:v>
                </c:pt>
                <c:pt idx="408">
                  <c:v>3.4597800969397653E-39</c:v>
                </c:pt>
                <c:pt idx="409">
                  <c:v>6.1751576302352331E-39</c:v>
                </c:pt>
                <c:pt idx="410">
                  <c:v>1.0994792853833123E-38</c:v>
                </c:pt>
                <c:pt idx="411">
                  <c:v>1.9528464192939744E-38</c:v>
                </c:pt>
                <c:pt idx="412">
                  <c:v>3.4601405002053018E-38</c:v>
                </c:pt>
                <c:pt idx="413">
                  <c:v>6.115986840556729E-38</c:v>
                </c:pt>
                <c:pt idx="414">
                  <c:v>1.0784228003879954E-37</c:v>
                </c:pt>
                <c:pt idx="415">
                  <c:v>1.8969846850197995E-37</c:v>
                </c:pt>
                <c:pt idx="416">
                  <c:v>3.3288433174627871E-37</c:v>
                </c:pt>
                <c:pt idx="417">
                  <c:v>5.8274715149823635E-37</c:v>
                </c:pt>
                <c:pt idx="418">
                  <c:v>1.0177163172099022E-36</c:v>
                </c:pt>
                <c:pt idx="419">
                  <c:v>1.7731095741365237E-36</c:v>
                </c:pt>
                <c:pt idx="420">
                  <c:v>3.0818333074278909E-36</c:v>
                </c:pt>
                <c:pt idx="421">
                  <c:v>5.3437964713119582E-36</c:v>
                </c:pt>
                <c:pt idx="422">
                  <c:v>9.2440081138809941E-36</c:v>
                </c:pt>
                <c:pt idx="423">
                  <c:v>1.5953016366744916E-35</c:v>
                </c:pt>
                <c:pt idx="424">
                  <c:v>2.74662781785944E-35</c:v>
                </c:pt>
                <c:pt idx="425">
                  <c:v>4.7177371930290292E-35</c:v>
                </c:pt>
                <c:pt idx="426">
                  <c:v>8.0843853307772085E-35</c:v>
                </c:pt>
                <c:pt idx="427">
                  <c:v>1.3821080307886549E-34</c:v>
                </c:pt>
                <c:pt idx="428">
                  <c:v>2.3573337908310418E-34</c:v>
                </c:pt>
                <c:pt idx="429">
                  <c:v>4.011313909805918E-34</c:v>
                </c:pt>
                <c:pt idx="430">
                  <c:v>6.8099050096703262E-34</c:v>
                </c:pt>
                <c:pt idx="431">
                  <c:v>1.1534177858606981E-33</c:v>
                </c:pt>
                <c:pt idx="432">
                  <c:v>1.9490624622182322E-33</c:v>
                </c:pt>
                <c:pt idx="433">
                  <c:v>3.285948261938458E-33</c:v>
                </c:pt>
                <c:pt idx="434">
                  <c:v>5.5270558322925752E-33</c:v>
                </c:pt>
                <c:pt idx="435">
                  <c:v>9.2752890978701571E-33</c:v>
                </c:pt>
                <c:pt idx="436">
                  <c:v>1.5529727159278451E-32</c:v>
                </c:pt>
                <c:pt idx="437">
                  <c:v>2.5942107153942469E-32</c:v>
                </c:pt>
                <c:pt idx="438">
                  <c:v>4.3236845256572369E-32</c:v>
                </c:pt>
                <c:pt idx="439">
                  <c:v>7.1897259766054184E-32</c:v>
                </c:pt>
                <c:pt idx="440">
                  <c:v>1.1928409006641327E-31</c:v>
                </c:pt>
                <c:pt idx="441">
                  <c:v>1.9745438945233065E-31</c:v>
                </c:pt>
                <c:pt idx="442">
                  <c:v>3.2611245316788827E-31</c:v>
                </c:pt>
                <c:pt idx="443">
                  <c:v>5.3738620950914254E-31</c:v>
                </c:pt>
                <c:pt idx="444">
                  <c:v>8.8354038950824167E-31</c:v>
                </c:pt>
                <c:pt idx="445">
                  <c:v>1.4494033355978297E-30</c:v>
                </c:pt>
                <c:pt idx="446">
                  <c:v>2.3723417824806739E-30</c:v>
                </c:pt>
                <c:pt idx="447">
                  <c:v>3.8742941861542606E-30</c:v>
                </c:pt>
                <c:pt idx="448">
                  <c:v>6.3130240086888368E-30</c:v>
                </c:pt>
                <c:pt idx="449">
                  <c:v>1.0263936584282809E-29</c:v>
                </c:pt>
                <c:pt idx="450">
                  <c:v>1.6650386014502421E-29</c:v>
                </c:pt>
                <c:pt idx="451">
                  <c:v>2.6950735677577415E-29</c:v>
                </c:pt>
                <c:pt idx="452">
                  <c:v>4.3526630629714233E-29</c:v>
                </c:pt>
                <c:pt idx="453">
                  <c:v>7.0142252449654212E-29</c:v>
                </c:pt>
                <c:pt idx="454">
                  <c:v>1.1278379799173056E-28</c:v>
                </c:pt>
                <c:pt idx="455">
                  <c:v>1.8094982974496545E-28</c:v>
                </c:pt>
                <c:pt idx="456">
                  <c:v>2.8967845551278339E-28</c:v>
                </c:pt>
                <c:pt idx="457">
                  <c:v>4.6272488517358286E-28</c:v>
                </c:pt>
                <c:pt idx="458">
                  <c:v>7.3753093051686653E-28</c:v>
                </c:pt>
                <c:pt idx="459">
                  <c:v>1.1729794755496691E-27</c:v>
                </c:pt>
                <c:pt idx="460">
                  <c:v>1.8614674285897745E-27</c:v>
                </c:pt>
                <c:pt idx="461">
                  <c:v>2.9476599194587592E-27</c:v>
                </c:pt>
                <c:pt idx="462">
                  <c:v>4.6575578813960342E-27</c:v>
                </c:pt>
                <c:pt idx="463">
                  <c:v>7.3434497914017025E-27</c:v>
                </c:pt>
                <c:pt idx="464">
                  <c:v>1.1553272301127172E-26</c:v>
                </c:pt>
                <c:pt idx="465">
                  <c:v>1.8137395225426625E-26</c:v>
                </c:pt>
                <c:pt idx="466">
                  <c:v>2.8412657756568089E-26</c:v>
                </c:pt>
                <c:pt idx="467">
                  <c:v>4.4413790497421857E-26</c:v>
                </c:pt>
                <c:pt idx="468">
                  <c:v>6.9277921075035699E-26</c:v>
                </c:pt>
                <c:pt idx="469">
                  <c:v>1.078313057244728E-25</c:v>
                </c:pt>
                <c:pt idx="470">
                  <c:v>1.6748266633800791E-25</c:v>
                </c:pt>
                <c:pt idx="471">
                  <c:v>2.5958035334766698E-25</c:v>
                </c:pt>
                <c:pt idx="472">
                  <c:v>4.014696142876824E-25</c:v>
                </c:pt>
                <c:pt idx="473">
                  <c:v>6.1960426729391666E-25</c:v>
                </c:pt>
                <c:pt idx="474">
                  <c:v>9.5424285891254496E-25</c:v>
                </c:pt>
                <c:pt idx="475">
                  <c:v>1.4665206042234288E-24</c:v>
                </c:pt>
                <c:pt idx="476">
                  <c:v>2.249075716561217E-24</c:v>
                </c:pt>
                <c:pt idx="477">
                  <c:v>3.4419817045904794E-24</c:v>
                </c:pt>
                <c:pt idx="478">
                  <c:v>5.2565829379731334E-24</c:v>
                </c:pt>
                <c:pt idx="479">
                  <c:v>8.011076293779122E-24</c:v>
                </c:pt>
                <c:pt idx="480">
                  <c:v>1.2183511863456353E-23</c:v>
                </c:pt>
                <c:pt idx="481">
                  <c:v>1.8490568940379775E-23</c:v>
                </c:pt>
                <c:pt idx="482">
                  <c:v>2.8004388644144849E-23</c:v>
                </c:pt>
                <c:pt idx="483">
                  <c:v>4.2325473520135414E-23</c:v>
                </c:pt>
                <c:pt idx="484">
                  <c:v>6.3838007582021231E-23</c:v>
                </c:pt>
                <c:pt idx="485">
                  <c:v>9.6086073267788397E-23</c:v>
                </c:pt>
                <c:pt idx="486">
                  <c:v>1.4432681787136106E-22</c:v>
                </c:pt>
                <c:pt idx="487">
                  <c:v>2.1634204732257962E-22</c:v>
                </c:pt>
                <c:pt idx="488">
                  <c:v>3.2362642324894147E-22</c:v>
                </c:pt>
                <c:pt idx="489">
                  <c:v>4.8312329033073798E-22</c:v>
                </c:pt>
                <c:pt idx="490">
                  <c:v>7.1975510600293691E-22</c:v>
                </c:pt>
                <c:pt idx="491">
                  <c:v>1.0701043327538515E-21</c:v>
                </c:pt>
                <c:pt idx="492">
                  <c:v>1.5877564286794744E-21</c:v>
                </c:pt>
                <c:pt idx="493">
                  <c:v>2.3510389309047149E-21</c:v>
                </c:pt>
                <c:pt idx="494">
                  <c:v>3.4742073270454889E-21</c:v>
                </c:pt>
                <c:pt idx="495">
                  <c:v>5.1235784823095145E-21</c:v>
                </c:pt>
                <c:pt idx="496">
                  <c:v>7.5407505888830991E-21</c:v>
                </c:pt>
                <c:pt idx="497">
                  <c:v>1.107595156918428E-20</c:v>
                </c:pt>
                <c:pt idx="498">
                  <c:v>1.6235832621495139E-20</c:v>
                </c:pt>
                <c:pt idx="499">
                  <c:v>2.3751819265914658E-20</c:v>
                </c:pt>
                <c:pt idx="500">
                  <c:v>3.4677656128235293E-20</c:v>
                </c:pt>
                <c:pt idx="501">
                  <c:v>5.0528321304613262E-20</c:v>
                </c:pt>
                <c:pt idx="502">
                  <c:v>7.3477439347346499E-20</c:v>
                </c:pt>
                <c:pt idx="503">
                  <c:v>1.066372380190117E-19</c:v>
                </c:pt>
                <c:pt idx="504">
                  <c:v>1.5445472967039404E-19</c:v>
                </c:pt>
                <c:pt idx="505">
                  <c:v>2.2327119338492927E-19</c:v>
                </c:pt>
                <c:pt idx="506">
                  <c:v>3.2211061496244156E-19</c:v>
                </c:pt>
                <c:pt idx="507">
                  <c:v>4.6378845941337694E-19</c:v>
                </c:pt>
                <c:pt idx="508">
                  <c:v>6.6646766805466031E-19</c:v>
                </c:pt>
                <c:pt idx="509">
                  <c:v>9.5583771646344081E-19</c:v>
                </c:pt>
                <c:pt idx="510">
                  <c:v>1.3681598686634113E-18</c:v>
                </c:pt>
                <c:pt idx="511">
                  <c:v>1.9545140980904944E-18</c:v>
                </c:pt>
                <c:pt idx="512">
                  <c:v>2.786709553918176E-18</c:v>
                </c:pt>
                <c:pt idx="513">
                  <c:v>3.9654931274078907E-18</c:v>
                </c:pt>
                <c:pt idx="514">
                  <c:v>5.6319260369800648E-18</c:v>
                </c:pt>
                <c:pt idx="515">
                  <c:v>7.9831184601854672E-18</c:v>
                </c:pt>
                <c:pt idx="516">
                  <c:v>1.1293946658789108E-17</c:v>
                </c:pt>
                <c:pt idx="517">
                  <c:v>1.5946965301578473E-17</c:v>
                </c:pt>
                <c:pt idx="518">
                  <c:v>2.2473522529251849E-17</c:v>
                </c:pt>
                <c:pt idx="519">
                  <c:v>3.1610156929390758E-17</c:v>
                </c:pt>
                <c:pt idx="520">
                  <c:v>4.4375797227799013E-17</c:v>
                </c:pt>
                <c:pt idx="521">
                  <c:v>6.2177220683865295E-17</c:v>
                </c:pt>
                <c:pt idx="522">
                  <c:v>8.6952818197740567E-17</c:v>
                </c:pt>
                <c:pt idx="523">
                  <c:v>1.2136817836396349E-16</c:v>
                </c:pt>
                <c:pt idx="524">
                  <c:v>1.6908162252994292E-16</c:v>
                </c:pt>
                <c:pt idx="525">
                  <c:v>2.3510397037496727E-16</c:v>
                </c:pt>
                <c:pt idx="526">
                  <c:v>3.2628497789682794E-16</c:v>
                </c:pt>
                <c:pt idx="527">
                  <c:v>4.5196970372803602E-16</c:v>
                </c:pt>
                <c:pt idx="528">
                  <c:v>6.2488235553308664E-16</c:v>
                </c:pt>
                <c:pt idx="529">
                  <c:v>8.6231402559384351E-16</c:v>
                </c:pt>
                <c:pt idx="530">
                  <c:v>1.1877155446858633E-15</c:v>
                </c:pt>
                <c:pt idx="531">
                  <c:v>1.6328292798883477E-15</c:v>
                </c:pt>
                <c:pt idx="532">
                  <c:v>2.2405364178919177E-15</c:v>
                </c:pt>
                <c:pt idx="533">
                  <c:v>3.0686521295704746E-15</c:v>
                </c:pt>
                <c:pt idx="534">
                  <c:v>4.1949738849933528E-15</c:v>
                </c:pt>
                <c:pt idx="535">
                  <c:v>5.7239830580282246E-15</c:v>
                </c:pt>
                <c:pt idx="536">
                  <c:v>7.7957231947026655E-15</c:v>
                </c:pt>
                <c:pt idx="537">
                  <c:v>1.0597538048664629E-14</c:v>
                </c:pt>
                <c:pt idx="538">
                  <c:v>1.4379559062314649E-14</c:v>
                </c:pt>
                <c:pt idx="539">
                  <c:v>1.9475098544508373E-14</c:v>
                </c:pt>
                <c:pt idx="540">
                  <c:v>2.6327448032389924E-14</c:v>
                </c:pt>
                <c:pt idx="541">
                  <c:v>3.5525022298788907E-14</c:v>
                </c:pt>
                <c:pt idx="542">
                  <c:v>4.7847354756670504E-14</c:v>
                </c:pt>
                <c:pt idx="543">
                  <c:v>6.4325173061458216E-14</c:v>
                </c:pt>
                <c:pt idx="544">
                  <c:v>8.6318706497908592E-14</c:v>
                </c:pt>
                <c:pt idx="545">
                  <c:v>1.1561955182289105E-13</c:v>
                </c:pt>
                <c:pt idx="546">
                  <c:v>1.5458291727235579E-13</c:v>
                </c:pt>
                <c:pt idx="547">
                  <c:v>2.0629895723734126E-13</c:v>
                </c:pt>
                <c:pt idx="548">
                  <c:v>2.7481430434899434E-13</c:v>
                </c:pt>
                <c:pt idx="549">
                  <c:v>3.6541792745860437E-13</c:v>
                </c:pt>
                <c:pt idx="550">
                  <c:v>4.8500924917232718E-13</c:v>
                </c:pt>
                <c:pt idx="551">
                  <c:v>6.4257123756042939E-13</c:v>
                </c:pt>
                <c:pt idx="552">
                  <c:v>8.4977718010709865E-13</c:v>
                </c:pt>
                <c:pt idx="553">
                  <c:v>1.1217673444451412E-12</c:v>
                </c:pt>
                <c:pt idx="554">
                  <c:v>1.4781410856407828E-12</c:v>
                </c:pt>
                <c:pt idx="555">
                  <c:v>1.9442216081401052E-12</c:v>
                </c:pt>
                <c:pt idx="556">
                  <c:v>2.5526650610472453E-12</c:v>
                </c:pt>
                <c:pt idx="557">
                  <c:v>3.3455035809056805E-12</c:v>
                </c:pt>
                <c:pt idx="558">
                  <c:v>4.376734075378501E-12</c:v>
                </c:pt>
                <c:pt idx="559">
                  <c:v>5.7155919052348914E-12</c:v>
                </c:pt>
                <c:pt idx="560">
                  <c:v>7.4506823050382655E-12</c:v>
                </c:pt>
                <c:pt idx="561">
                  <c:v>9.6951837480888974E-12</c:v>
                </c:pt>
                <c:pt idx="562">
                  <c:v>1.2593388142535286E-11</c:v>
                </c:pt>
                <c:pt idx="563">
                  <c:v>1.6328904696360403E-11</c:v>
                </c:pt>
                <c:pt idx="564">
                  <c:v>2.1134929837487959E-11</c:v>
                </c:pt>
                <c:pt idx="565">
                  <c:v>2.7307077489143539E-11</c:v>
                </c:pt>
                <c:pt idx="566">
                  <c:v>3.5219375560203711E-11</c:v>
                </c:pt>
                <c:pt idx="567">
                  <c:v>4.5344169592500411E-11</c:v>
                </c:pt>
                <c:pt idx="568">
                  <c:v>5.8276837680503972E-11</c:v>
                </c:pt>
                <c:pt idx="569">
                  <c:v>7.4766417410838493E-11</c:v>
                </c:pt>
                <c:pt idx="570">
                  <c:v>9.5753481947214179E-11</c:v>
                </c:pt>
                <c:pt idx="571">
                  <c:v>1.2241688585195574E-10</c:v>
                </c:pt>
                <c:pt idx="572">
                  <c:v>1.5623134033553536E-10</c:v>
                </c:pt>
                <c:pt idx="573">
                  <c:v>1.9903818227738405E-10</c:v>
                </c:pt>
                <c:pt idx="574">
                  <c:v>2.5313218303570345E-10</c:v>
                </c:pt>
                <c:pt idx="575">
                  <c:v>3.2136781498446212E-10</c:v>
                </c:pt>
                <c:pt idx="576">
                  <c:v>4.072890710740478E-10</c:v>
                </c:pt>
                <c:pt idx="577">
                  <c:v>5.1528773290131688E-10</c:v>
                </c:pt>
                <c:pt idx="578">
                  <c:v>6.5079592563660328E-10</c:v>
                </c:pt>
                <c:pt idx="579">
                  <c:v>8.2051990624302381E-10</c:v>
                </c:pt>
                <c:pt idx="580">
                  <c:v>1.032723330271386E-9</c:v>
                </c:pt>
                <c:pt idx="581">
                  <c:v>1.2975697609262223E-9</c:v>
                </c:pt>
                <c:pt idx="582">
                  <c:v>1.6275359544263366E-9</c:v>
                </c:pt>
                <c:pt idx="583">
                  <c:v>2.0379095141187098E-9</c:v>
                </c:pt>
                <c:pt idx="584">
                  <c:v>2.5473868926484378E-9</c:v>
                </c:pt>
                <c:pt idx="585">
                  <c:v>3.17879048142457E-9</c:v>
                </c:pt>
                <c:pt idx="586">
                  <c:v>3.9599267089418904E-9</c:v>
                </c:pt>
                <c:pt idx="587">
                  <c:v>4.9246107283263677E-9</c:v>
                </c:pt>
                <c:pt idx="588">
                  <c:v>6.1138874688404875E-9</c:v>
                </c:pt>
                <c:pt idx="589">
                  <c:v>7.5774836201248668E-9</c:v>
                </c:pt>
                <c:pt idx="590">
                  <c:v>9.3755305808324997E-9</c:v>
                </c:pt>
                <c:pt idx="591">
                  <c:v>1.1580604609150131E-8</c:v>
                </c:pt>
                <c:pt idx="592">
                  <c:v>1.4280137440337005E-8</c:v>
                </c:pt>
                <c:pt idx="593">
                  <c:v>1.7579258569049176E-8</c:v>
                </c:pt>
                <c:pt idx="594">
                  <c:v>2.1604139318864968E-8</c:v>
                </c:pt>
                <c:pt idx="595">
                  <c:v>2.6505918828187053E-8</c:v>
                </c:pt>
                <c:pt idx="596">
                  <c:v>3.2465303262712709E-8</c:v>
                </c:pt>
                <c:pt idx="597">
                  <c:v>3.9697942013032142E-8</c:v>
                </c:pt>
                <c:pt idx="598">
                  <c:v>4.8460698444002484E-8</c:v>
                </c:pt>
                <c:pt idx="599">
                  <c:v>5.9058948020236527E-8</c:v>
                </c:pt>
                <c:pt idx="600">
                  <c:v>7.1855053424621227E-8</c:v>
                </c:pt>
                <c:pt idx="601">
                  <c:v>8.7278184692136365E-8</c:v>
                </c:pt>
                <c:pt idx="602">
                  <c:v>1.0583567246720867E-7</c:v>
                </c:pt>
                <c:pt idx="603">
                  <c:v>1.2812610431353509E-7</c:v>
                </c:pt>
                <c:pt idx="604">
                  <c:v>1.5485439759748338E-7</c:v>
                </c:pt>
                <c:pt idx="605">
                  <c:v>1.8684910784489906E-7</c:v>
                </c:pt>
                <c:pt idx="606">
                  <c:v>2.2508225862504182E-7</c:v>
                </c:pt>
                <c:pt idx="607">
                  <c:v>2.7069200790161318E-7</c:v>
                </c:pt>
                <c:pt idx="608">
                  <c:v>3.2500849632924607E-7</c:v>
                </c:pt>
                <c:pt idx="609">
                  <c:v>3.8958325504161698E-7</c:v>
                </c:pt>
                <c:pt idx="610">
                  <c:v>4.6622258390227146E-7</c:v>
                </c:pt>
                <c:pt idx="611">
                  <c:v>5.5702534574248214E-7</c:v>
                </c:pt>
                <c:pt idx="612">
                  <c:v>6.6442565750329697E-7</c:v>
                </c:pt>
                <c:pt idx="613">
                  <c:v>7.912409950691596E-7</c:v>
                </c:pt>
                <c:pt idx="614">
                  <c:v>9.4072626449591527E-7</c:v>
                </c:pt>
                <c:pt idx="615">
                  <c:v>1.1166344277756466E-6</c:v>
                </c:pt>
                <c:pt idx="616">
                  <c:v>1.3232843056432091E-6</c:v>
                </c:pt>
                <c:pt idx="617">
                  <c:v>1.5656362125113923E-6</c:v>
                </c:pt>
                <c:pt idx="618">
                  <c:v>1.8493761086299907E-6</c:v>
                </c:pt>
                <c:pt idx="619">
                  <c:v>2.1810089810983514E-6</c:v>
                </c:pt>
                <c:pt idx="620">
                  <c:v>2.5679621874223107E-6</c:v>
                </c:pt>
                <c:pt idx="621">
                  <c:v>3.0186995117846265E-6</c:v>
                </c:pt>
                <c:pt idx="622">
                  <c:v>3.5428466938952055E-6</c:v>
                </c:pt>
                <c:pt idx="623">
                  <c:v>4.1513291918835486E-6</c:v>
                </c:pt>
                <c:pt idx="624">
                  <c:v>4.8565229328124873E-6</c:v>
                </c:pt>
                <c:pt idx="625">
                  <c:v>5.6724187855250604E-6</c:v>
                </c:pt>
                <c:pt idx="626">
                  <c:v>6.6148014591586078E-6</c:v>
                </c:pt>
                <c:pt idx="627">
                  <c:v>7.7014434851447712E-6</c:v>
                </c:pt>
                <c:pt idx="628">
                  <c:v>8.9523148792287888E-6</c:v>
                </c:pt>
                <c:pt idx="629">
                  <c:v>1.0389809001330699E-5</c:v>
                </c:pt>
                <c:pt idx="630">
                  <c:v>1.2038985033287822E-5</c:v>
                </c:pt>
                <c:pt idx="631">
                  <c:v>1.3927827376069902E-5</c:v>
                </c:pt>
                <c:pt idx="632">
                  <c:v>1.6087522127422742E-5</c:v>
                </c:pt>
                <c:pt idx="633">
                  <c:v>1.8552750636680012E-5</c:v>
                </c:pt>
                <c:pt idx="634">
                  <c:v>2.136199994444238E-5</c:v>
                </c:pt>
                <c:pt idx="635">
                  <c:v>2.4557889699910433E-5</c:v>
                </c:pt>
                <c:pt idx="636">
                  <c:v>2.8187514907129761E-5</c:v>
                </c:pt>
                <c:pt idx="637">
                  <c:v>3.2302803582738773E-5</c:v>
                </c:pt>
                <c:pt idx="638">
                  <c:v>3.6960888111911254E-5</c:v>
                </c:pt>
                <c:pt idx="639">
                  <c:v>4.2224488766345432E-5</c:v>
                </c:pt>
                <c:pt idx="640">
                  <c:v>4.8162307499113192E-5</c:v>
                </c:pt>
                <c:pt idx="641">
                  <c:v>5.4849429757181308E-5</c:v>
                </c:pt>
                <c:pt idx="642">
                  <c:v>6.236773165536163E-5</c:v>
                </c:pt>
                <c:pt idx="643">
                  <c:v>7.0806289437657529E-5</c:v>
                </c:pt>
                <c:pt idx="644">
                  <c:v>8.0261787716599017E-5</c:v>
                </c:pt>
                <c:pt idx="645">
                  <c:v>9.0838922531965899E-5</c:v>
                </c:pt>
                <c:pt idx="646">
                  <c:v>1.026507948116634E-4</c:v>
                </c:pt>
                <c:pt idx="647">
                  <c:v>1.158192893547361E-4</c:v>
                </c:pt>
                <c:pt idx="648">
                  <c:v>1.3047543399530545E-4</c:v>
                </c:pt>
                <c:pt idx="649">
                  <c:v>1.4675973315342607E-4</c:v>
                </c:pt>
                <c:pt idx="650">
                  <c:v>1.6482246954153574E-4</c:v>
                </c:pt>
                <c:pt idx="651">
                  <c:v>1.8482396738145096E-4</c:v>
                </c:pt>
                <c:pt idx="652">
                  <c:v>2.0693481010499736E-4</c:v>
                </c:pt>
                <c:pt idx="653">
                  <c:v>2.3133600517097596E-4</c:v>
                </c:pt>
                <c:pt idx="654">
                  <c:v>2.5821908834069155E-4</c:v>
                </c:pt>
                <c:pt idx="655">
                  <c:v>2.8778615952473955E-4</c:v>
                </c:pt>
                <c:pt idx="656">
                  <c:v>3.2024984215405579E-4</c:v>
                </c:pt>
                <c:pt idx="657">
                  <c:v>3.5583315794895259E-4</c:v>
                </c:pt>
                <c:pt idx="658">
                  <c:v>3.9476930897072043E-4</c:v>
                </c:pt>
                <c:pt idx="659">
                  <c:v>4.3730135895087843E-4</c:v>
                </c:pt>
                <c:pt idx="660">
                  <c:v>4.8368180611233039E-4</c:v>
                </c:pt>
                <c:pt idx="661">
                  <c:v>5.341720400332834E-4</c:v>
                </c:pt>
                <c:pt idx="662">
                  <c:v>5.8904167556539995E-4</c:v>
                </c:pt>
                <c:pt idx="663">
                  <c:v>6.4856775740986699E-4</c:v>
                </c:pt>
                <c:pt idx="664">
                  <c:v>7.1303382968254019E-4</c:v>
                </c:pt>
                <c:pt idx="665">
                  <c:v>7.8272886566654529E-4</c:v>
                </c:pt>
                <c:pt idx="666">
                  <c:v>8.5794605395882032E-4</c:v>
                </c:pt>
                <c:pt idx="667">
                  <c:v>9.3898143836572781E-4</c:v>
                </c:pt>
                <c:pt idx="668">
                  <c:v>1.0261324101900927E-3</c:v>
                </c:pt>
                <c:pt idx="669">
                  <c:v>1.1196960529727595E-3</c:v>
                </c:pt>
                <c:pt idx="670">
                  <c:v>1.2199673412986681E-3</c:v>
                </c:pt>
                <c:pt idx="671">
                  <c:v>1.3272371969419168E-3</c:v>
                </c:pt>
                <c:pt idx="672">
                  <c:v>1.441790407392258E-3</c:v>
                </c:pt>
                <c:pt idx="673">
                  <c:v>1.5639034136647155E-3</c:v>
                </c:pt>
                <c:pt idx="674">
                  <c:v>1.6938419762243977E-3</c:v>
                </c:pt>
                <c:pt idx="675">
                  <c:v>1.8318587298426739E-3</c:v>
                </c:pt>
                <c:pt idx="676">
                  <c:v>1.9781906402147145E-3</c:v>
                </c:pt>
                <c:pt idx="677">
                  <c:v>2.1330563771886964E-3</c:v>
                </c:pt>
                <c:pt idx="678">
                  <c:v>2.2966536214568457E-3</c:v>
                </c:pt>
                <c:pt idx="679">
                  <c:v>2.4691563235103176E-3</c:v>
                </c:pt>
                <c:pt idx="680">
                  <c:v>2.6507119355331493E-3</c:v>
                </c:pt>
                <c:pt idx="681">
                  <c:v>2.8414386386772369E-3</c:v>
                </c:pt>
                <c:pt idx="682">
                  <c:v>3.0414225897864738E-3</c:v>
                </c:pt>
                <c:pt idx="683">
                  <c:v>3.2507152130953421E-3</c:v>
                </c:pt>
                <c:pt idx="684">
                  <c:v>3.4693305636836415E-3</c:v>
                </c:pt>
                <c:pt idx="685">
                  <c:v>3.6972427904949511E-3</c:v>
                </c:pt>
                <c:pt idx="686">
                  <c:v>3.9343837274946518E-3</c:v>
                </c:pt>
                <c:pt idx="687">
                  <c:v>4.180640642024884E-3</c:v>
                </c:pt>
                <c:pt idx="688">
                  <c:v>4.4358541695903387E-3</c:v>
                </c:pt>
                <c:pt idx="689">
                  <c:v>4.6998164641523631E-3</c:v>
                </c:pt>
                <c:pt idx="690">
                  <c:v>4.972269592508992E-3</c:v>
                </c:pt>
                <c:pt idx="691">
                  <c:v>5.2529042004798281E-3</c:v>
                </c:pt>
                <c:pt idx="692">
                  <c:v>5.5413584773848024E-3</c:v>
                </c:pt>
                <c:pt idx="693">
                  <c:v>5.8372174437098098E-3</c:v>
                </c:pt>
                <c:pt idx="694">
                  <c:v>6.1400125848820909E-3</c:v>
                </c:pt>
                <c:pt idx="695">
                  <c:v>6.449221851746686E-3</c:v>
                </c:pt>
                <c:pt idx="696">
                  <c:v>6.7642700456538004E-3</c:v>
                </c:pt>
                <c:pt idx="697">
                  <c:v>7.0845296030520657E-3</c:v>
                </c:pt>
                <c:pt idx="698">
                  <c:v>7.4093217911576081E-3</c:v>
                </c:pt>
                <c:pt idx="699">
                  <c:v>7.7379183226681568E-3</c:v>
                </c:pt>
                <c:pt idx="700">
                  <c:v>8.0695433936396541E-3</c:v>
                </c:pt>
                <c:pt idx="701">
                  <c:v>8.4033761445890896E-3</c:v>
                </c:pt>
                <c:pt idx="702">
                  <c:v>8.7385535406695764E-3</c:v>
                </c:pt>
                <c:pt idx="703">
                  <c:v>9.0741736624306846E-3</c:v>
                </c:pt>
                <c:pt idx="704">
                  <c:v>9.4092993942818184E-3</c:v>
                </c:pt>
                <c:pt idx="705">
                  <c:v>9.7429624933698111E-3</c:v>
                </c:pt>
                <c:pt idx="706">
                  <c:v>1.0074168017223759E-2</c:v>
                </c:pt>
                <c:pt idx="707">
                  <c:v>1.0401899084262166E-2</c:v>
                </c:pt>
                <c:pt idx="708">
                  <c:v>1.0725121937162945E-2</c:v>
                </c:pt>
                <c:pt idx="709">
                  <c:v>1.1042791275217182E-2</c:v>
                </c:pt>
                <c:pt idx="710">
                  <c:v>1.1353855818181024E-2</c:v>
                </c:pt>
                <c:pt idx="711">
                  <c:v>1.1657264060860964E-2</c:v>
                </c:pt>
                <c:pt idx="712">
                  <c:v>1.1951970174759165E-2</c:v>
                </c:pt>
                <c:pt idx="713">
                  <c:v>1.223694001062298E-2</c:v>
                </c:pt>
                <c:pt idx="714">
                  <c:v>1.2511157153718165E-2</c:v>
                </c:pt>
                <c:pt idx="715">
                  <c:v>1.2773628982117837E-2</c:v>
                </c:pt>
                <c:pt idx="716">
                  <c:v>1.3023392677298897E-2</c:v>
                </c:pt>
                <c:pt idx="717">
                  <c:v>1.3259521135883117E-2</c:v>
                </c:pt>
                <c:pt idx="718">
                  <c:v>1.3481128731468933E-2</c:v>
                </c:pt>
                <c:pt idx="719">
                  <c:v>1.3687376876178462E-2</c:v>
                </c:pt>
                <c:pt idx="720">
                  <c:v>1.3877479332792028E-2</c:v>
                </c:pt>
                <c:pt idx="721">
                  <c:v>1.4050707230150051E-2</c:v>
                </c:pt>
                <c:pt idx="722">
                  <c:v>1.4206393736855318E-2</c:v>
                </c:pt>
                <c:pt idx="723">
                  <c:v>1.4343938351181727E-2</c:v>
                </c:pt>
                <c:pt idx="724">
                  <c:v>1.4462810768456713E-2</c:v>
                </c:pt>
                <c:pt idx="725">
                  <c:v>1.456255429099779E-2</c:v>
                </c:pt>
                <c:pt idx="726">
                  <c:v>1.4642788749901353E-2</c:v>
                </c:pt>
                <c:pt idx="727">
                  <c:v>1.4703212912555701E-2</c:v>
                </c:pt>
                <c:pt idx="728">
                  <c:v>1.4743606354623157E-2</c:v>
                </c:pt>
                <c:pt idx="729">
                  <c:v>1.4763830780349667E-2</c:v>
                </c:pt>
                <c:pt idx="730">
                  <c:v>1.4763830780349665E-2</c:v>
                </c:pt>
                <c:pt idx="731">
                  <c:v>1.474363402141622E-2</c:v>
                </c:pt>
                <c:pt idx="732">
                  <c:v>1.4703350868352241E-2</c:v>
                </c:pt>
                <c:pt idx="733">
                  <c:v>1.4643173443243016E-2</c:v>
                </c:pt>
                <c:pt idx="734">
                  <c:v>1.456337413292561E-2</c:v>
                </c:pt>
                <c:pt idx="735">
                  <c:v>1.4464303560592806E-2</c:v>
                </c:pt>
                <c:pt idx="736">
                  <c:v>1.4346388042435782E-2</c:v>
                </c:pt>
                <c:pt idx="737">
                  <c:v>1.421012655492283E-2</c:v>
                </c:pt>
                <c:pt idx="738">
                  <c:v>1.4056087242674329E-2</c:v>
                </c:pt>
                <c:pt idx="739">
                  <c:v>1.3884903500882643E-2</c:v>
                </c:pt>
                <c:pt idx="740">
                  <c:v>1.3697269669789625E-2</c:v>
                </c:pt>
                <c:pt idx="741">
                  <c:v>1.3493936381844034E-2</c:v>
                </c:pt>
                <c:pt idx="742">
                  <c:v>1.3275705604779177E-2</c:v>
                </c:pt>
                <c:pt idx="743">
                  <c:v>1.3043425425960691E-2</c:v>
                </c:pt>
                <c:pt idx="744">
                  <c:v>1.279798462493453E-2</c:v>
                </c:pt>
                <c:pt idx="745">
                  <c:v>1.2540307082150648E-2</c:v>
                </c:pt>
                <c:pt idx="746">
                  <c:v>1.2271346072345797E-2</c:v>
                </c:pt>
                <c:pt idx="747">
                  <c:v>1.1992078491047468E-2</c:v>
                </c:pt>
                <c:pt idx="748">
                  <c:v>1.1703499062118476E-2</c:v>
                </c:pt>
                <c:pt idx="749">
                  <c:v>1.1406614573226309E-2</c:v>
                </c:pt>
                <c:pt idx="750">
                  <c:v>1.1102438184606933E-2</c:v>
                </c:pt>
                <c:pt idx="751">
                  <c:v>1.0791983854544685E-2</c:v>
                </c:pt>
                <c:pt idx="752">
                  <c:v>1.047626092262981E-2</c:v>
                </c:pt>
                <c:pt idx="753">
                  <c:v>1.0156268889136453E-2</c:v>
                </c:pt>
                <c:pt idx="754">
                  <c:v>9.8329924258217967E-3</c:v>
                </c:pt>
                <c:pt idx="755">
                  <c:v>9.5073966501323243E-3</c:v>
                </c:pt>
                <c:pt idx="756">
                  <c:v>9.1804226912653372E-3</c:v>
                </c:pt>
                <c:pt idx="757">
                  <c:v>8.8529835728186415E-3</c:v>
                </c:pt>
                <c:pt idx="758">
                  <c:v>8.5259604329255816E-3</c:v>
                </c:pt>
                <c:pt idx="759">
                  <c:v>8.2001990988612473E-3</c:v>
                </c:pt>
                <c:pt idx="760">
                  <c:v>7.8765070291693298E-3</c:v>
                </c:pt>
                <c:pt idx="761">
                  <c:v>7.5556506324488976E-3</c:v>
                </c:pt>
                <c:pt idx="762">
                  <c:v>7.2383529680940979E-3</c:v>
                </c:pt>
                <c:pt idx="763">
                  <c:v>6.9252918305487115E-3</c:v>
                </c:pt>
                <c:pt idx="764">
                  <c:v>6.6170982150531186E-3</c:v>
                </c:pt>
                <c:pt idx="765">
                  <c:v>6.3143551594624526E-3</c:v>
                </c:pt>
                <c:pt idx="766">
                  <c:v>6.0175969535347547E-3</c:v>
                </c:pt>
                <c:pt idx="767">
                  <c:v>5.7273087041464959E-3</c:v>
                </c:pt>
                <c:pt idx="768">
                  <c:v>5.4439262422225614E-3</c:v>
                </c:pt>
                <c:pt idx="769">
                  <c:v>5.1678363547756059E-3</c:v>
                </c:pt>
                <c:pt idx="770">
                  <c:v>4.8993773233587182E-3</c:v>
                </c:pt>
                <c:pt idx="771">
                  <c:v>4.6388397484459897E-3</c:v>
                </c:pt>
                <c:pt idx="772">
                  <c:v>4.3864676377792528E-3</c:v>
                </c:pt>
                <c:pt idx="773">
                  <c:v>4.1424597355483065E-3</c:v>
                </c:pt>
                <c:pt idx="774">
                  <c:v>3.9069710684112016E-3</c:v>
                </c:pt>
                <c:pt idx="775">
                  <c:v>3.6801146837937659E-3</c:v>
                </c:pt>
                <c:pt idx="776">
                  <c:v>3.4619635556307456E-3</c:v>
                </c:pt>
                <c:pt idx="777">
                  <c:v>3.2525526327032593E-3</c:v>
                </c:pt>
                <c:pt idx="778">
                  <c:v>3.0518810049786509E-3</c:v>
                </c:pt>
                <c:pt idx="779">
                  <c:v>2.8599141638439218E-3</c:v>
                </c:pt>
                <c:pt idx="780">
                  <c:v>2.676586332828303E-3</c:v>
                </c:pt>
                <c:pt idx="781">
                  <c:v>2.5018028463055747E-3</c:v>
                </c:pt>
                <c:pt idx="782">
                  <c:v>2.3354425547353771E-3</c:v>
                </c:pt>
                <c:pt idx="783">
                  <c:v>2.1773602362156197E-3</c:v>
                </c:pt>
                <c:pt idx="784">
                  <c:v>2.0273889954558577E-3</c:v>
                </c:pt>
                <c:pt idx="785">
                  <c:v>1.885342632716909E-3</c:v>
                </c:pt>
                <c:pt idx="786">
                  <c:v>1.7510179667727217E-3</c:v>
                </c:pt>
                <c:pt idx="787">
                  <c:v>1.624197097514715E-3</c:v>
                </c:pt>
                <c:pt idx="788">
                  <c:v>1.5046495954133708E-3</c:v>
                </c:pt>
                <c:pt idx="789">
                  <c:v>1.3921346066562406E-3</c:v>
                </c:pt>
                <c:pt idx="790">
                  <c:v>1.2864028643785315E-3</c:v>
                </c:pt>
                <c:pt idx="791">
                  <c:v>1.1871985979726117E-3</c:v>
                </c:pt>
                <c:pt idx="792">
                  <c:v>1.0942613339899082E-3</c:v>
                </c:pt>
                <c:pt idx="793">
                  <c:v>1.0073275836224821E-3</c:v>
                </c:pt>
                <c:pt idx="794">
                  <c:v>9.2613241315417599E-4</c:v>
                </c:pt>
                <c:pt idx="795">
                  <c:v>8.5041089509755273E-4</c:v>
                </c:pt>
                <c:pt idx="796">
                  <c:v>7.7989943897135983E-4</c:v>
                </c:pt>
                <c:pt idx="797">
                  <c:v>7.14337001818182E-4</c:v>
                </c:pt>
                <c:pt idx="798">
                  <c:v>6.5346617960811409E-4</c:v>
                </c:pt>
                <c:pt idx="799">
                  <c:v>5.9703418161943431E-4</c:v>
                </c:pt>
                <c:pt idx="800">
                  <c:v>5.4479369072773696E-4</c:v>
                </c:pt>
                <c:pt idx="801">
                  <c:v>4.9650361327246149E-4</c:v>
                </c:pt>
                <c:pt idx="802">
                  <c:v>4.5192972280411263E-4</c:v>
                </c:pt>
                <c:pt idx="803">
                  <c:v>4.1084520254919239E-4</c:v>
                </c:pt>
                <c:pt idx="804">
                  <c:v>3.7303109186680687E-4</c:v>
                </c:pt>
                <c:pt idx="805">
                  <c:v>3.38276642313995E-4</c:v>
                </c:pt>
                <c:pt idx="806">
                  <c:v>3.0637958919257826E-4</c:v>
                </c:pt>
                <c:pt idx="807">
                  <c:v>2.7714634462277848E-4</c:v>
                </c:pt>
                <c:pt idx="808">
                  <c:v>2.5039211828543006E-4</c:v>
                </c:pt>
                <c:pt idx="809">
                  <c:v>2.2594097200045164E-4</c:v>
                </c:pt>
                <c:pt idx="810">
                  <c:v>2.0362581427201101E-4</c:v>
                </c:pt>
                <c:pt idx="811">
                  <c:v>1.8328834083670628E-4</c:v>
                </c:pt>
                <c:pt idx="812">
                  <c:v>1.6477892710689028E-4</c:v>
                </c:pt>
                <c:pt idx="813">
                  <c:v>1.4795647821406023E-4</c:v>
                </c:pt>
                <c:pt idx="814">
                  <c:v>1.3268824213300045E-4</c:v>
                </c:pt>
                <c:pt idx="815">
                  <c:v>1.1884959111299471E-4</c:v>
                </c:pt>
                <c:pt idx="816">
                  <c:v>1.0632377636334185E-4</c:v>
                </c:pt>
                <c:pt idx="817">
                  <c:v>9.5001660642888492E-5</c:v>
                </c:pt>
                <c:pt idx="818">
                  <c:v>8.4781433092062837E-5</c:v>
                </c:pt>
                <c:pt idx="819">
                  <c:v>7.5568310326258579E-5</c:v>
                </c:pt>
                <c:pt idx="820">
                  <c:v>6.7274227485571809E-5</c:v>
                </c:pt>
                <c:pt idx="821">
                  <c:v>5.9817522612019429E-5</c:v>
                </c:pt>
                <c:pt idx="822">
                  <c:v>5.3122617404835106E-5</c:v>
                </c:pt>
                <c:pt idx="823">
                  <c:v>4.7119697090558251E-5</c:v>
                </c:pt>
                <c:pt idx="824">
                  <c:v>4.1744391839936019E-5</c:v>
                </c:pt>
                <c:pt idx="825">
                  <c:v>3.6937461870488804E-5</c:v>
                </c:pt>
                <c:pt idx="826">
                  <c:v>3.2644488093773645E-5</c:v>
                </c:pt>
                <c:pt idx="827">
                  <c:v>2.8815569901396122E-5</c:v>
                </c:pt>
                <c:pt idx="828">
                  <c:v>2.5405031434806159E-5</c:v>
                </c:pt>
                <c:pt idx="829">
                  <c:v>2.2371137451638125E-5</c:v>
                </c:pt>
                <c:pt idx="830">
                  <c:v>1.9675819686380549E-5</c:v>
                </c:pt>
                <c:pt idx="831">
                  <c:v>1.7284414405605408E-5</c:v>
                </c:pt>
                <c:pt idx="832">
                  <c:v>1.5165411677994979E-5</c:v>
                </c:pt>
                <c:pt idx="833">
                  <c:v>1.3290216716610506E-5</c:v>
                </c:pt>
                <c:pt idx="834">
                  <c:v>1.1632923504946679E-5</c:v>
                </c:pt>
                <c:pt idx="835">
                  <c:v>1.0170100788755609E-5</c:v>
                </c:pt>
                <c:pt idx="836">
                  <c:v>8.8805904016648518E-6</c:v>
                </c:pt>
                <c:pt idx="837">
                  <c:v>7.745317793566459E-6</c:v>
                </c:pt>
                <c:pt idx="838">
                  <c:v>6.7471145457082778E-6</c:v>
                </c:pt>
                <c:pt idx="839">
                  <c:v>5.8705525844661351E-6</c:v>
                </c:pt>
                <c:pt idx="840">
                  <c:v>5.1017897460241013E-6</c:v>
                </c:pt>
                <c:pt idx="841">
                  <c:v>4.4284262955977088E-6</c:v>
                </c:pt>
                <c:pt idx="842">
                  <c:v>3.8393719664920713E-6</c:v>
                </c:pt>
                <c:pt idx="843">
                  <c:v>3.3247230552066671E-6</c:v>
                </c:pt>
                <c:pt idx="844">
                  <c:v>2.8756490880342051E-6</c:v>
                </c:pt>
                <c:pt idx="845">
                  <c:v>2.4842885612602691E-6</c:v>
                </c:pt>
                <c:pt idx="846">
                  <c:v>2.143653250260053E-6</c:v>
                </c:pt>
                <c:pt idx="847">
                  <c:v>1.8475405816881455E-6</c:v>
                </c:pt>
                <c:pt idx="848">
                  <c:v>1.5904535667834307E-6</c:v>
                </c:pt>
                <c:pt idx="849">
                  <c:v>1.3675278018278836E-6</c:v>
                </c:pt>
                <c:pt idx="850">
                  <c:v>1.1744650533345246E-6</c:v>
                </c:pt>
                <c:pt idx="851">
                  <c:v>1.0074729599697207E-6</c:v>
                </c:pt>
                <c:pt idx="852">
                  <c:v>8.6321039997406722E-7</c:v>
                </c:pt>
                <c:pt idx="853">
                  <c:v>7.3873809141974614E-7</c:v>
                </c:pt>
                <c:pt idx="854">
                  <c:v>6.3147401257193578E-7</c:v>
                </c:pt>
                <c:pt idx="855">
                  <c:v>5.3915325050000566E-7</c:v>
                </c:pt>
                <c:pt idx="856">
                  <c:v>4.5979190755257152E-7</c:v>
                </c:pt>
                <c:pt idx="857">
                  <c:v>3.9165471705178696E-7</c:v>
                </c:pt>
                <c:pt idx="858">
                  <c:v>3.3322604131445946E-7</c:v>
                </c:pt>
                <c:pt idx="859">
                  <c:v>2.8318394663509476E-7</c:v>
                </c:pt>
                <c:pt idx="860">
                  <c:v>2.4037707098095748E-7</c:v>
                </c:pt>
                <c:pt idx="861">
                  <c:v>2.0380402069233425E-7</c:v>
                </c:pt>
                <c:pt idx="862">
                  <c:v>1.7259505232645298E-7</c:v>
                </c:pt>
                <c:pt idx="863">
                  <c:v>1.4599581483002084E-7</c:v>
                </c:pt>
                <c:pt idx="864">
                  <c:v>1.233529454003647E-7</c:v>
                </c:pt>
                <c:pt idx="865">
                  <c:v>1.0410132964424151E-7</c:v>
                </c:pt>
                <c:pt idx="866">
                  <c:v>8.7752852933366526E-8</c:v>
                </c:pt>
                <c:pt idx="867">
                  <c:v>7.3886485168809805E-8</c:v>
                </c:pt>
                <c:pt idx="868">
                  <c:v>6.2139555499115487E-8</c:v>
                </c:pt>
                <c:pt idx="869">
                  <c:v>5.2200086897989515E-8</c:v>
                </c:pt>
                <c:pt idx="870">
                  <c:v>4.3800072914406151E-8</c:v>
                </c:pt>
                <c:pt idx="871">
                  <c:v>3.6709590387503747E-8</c:v>
                </c:pt>
                <c:pt idx="872">
                  <c:v>3.0731652503301248E-8</c:v>
                </c:pt>
                <c:pt idx="873">
                  <c:v>2.5697716297147153E-8</c:v>
                </c:pt>
                <c:pt idx="874">
                  <c:v>2.1463767616609974E-8</c:v>
                </c:pt>
                <c:pt idx="875">
                  <c:v>1.790691469728615E-8</c:v>
                </c:pt>
                <c:pt idx="876">
                  <c:v>1.4922428914405412E-8</c:v>
                </c:pt>
                <c:pt idx="877">
                  <c:v>1.2421178001728597E-8</c:v>
                </c:pt>
                <c:pt idx="878">
                  <c:v>1.0327403122166066E-8</c:v>
                </c:pt>
                <c:pt idx="879">
                  <c:v>8.5767966771117778E-9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4-4A20-AB62-BDFC3E84E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709489152"/>
        <c:axId val="44154880"/>
      </c:barChart>
      <c:catAx>
        <c:axId val="70948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154880"/>
        <c:crosses val="autoZero"/>
        <c:auto val="1"/>
        <c:lblAlgn val="ctr"/>
        <c:lblOffset val="100"/>
        <c:noMultiLvlLbl val="0"/>
      </c:catAx>
      <c:valAx>
        <c:axId val="44154880"/>
        <c:scaling>
          <c:orientation val="minMax"/>
        </c:scaling>
        <c:delete val="0"/>
        <c:axPos val="l"/>
        <c:numFmt formatCode="0.00" sourceLinked="0"/>
        <c:majorTickMark val="out"/>
        <c:minorTickMark val="none"/>
        <c:tickLblPos val="nextTo"/>
        <c:crossAx val="709489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3"/>
          </c:marker>
          <c:xVal>
            <c:numRef>
              <c:f>'hipergeom ex.23'!$V$5:$V$86</c:f>
              <c:numCache>
                <c:formatCode>0.0</c:formatCode>
                <c:ptCount val="8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8">
                  <c:v>2</c:v>
                </c:pt>
                <c:pt idx="9" formatCode="General">
                  <c:v>3</c:v>
                </c:pt>
                <c:pt idx="10" formatCode="General">
                  <c:v>3</c:v>
                </c:pt>
                <c:pt idx="12">
                  <c:v>3</c:v>
                </c:pt>
                <c:pt idx="13" formatCode="General">
                  <c:v>4</c:v>
                </c:pt>
                <c:pt idx="14" formatCode="General">
                  <c:v>4</c:v>
                </c:pt>
                <c:pt idx="16">
                  <c:v>4</c:v>
                </c:pt>
                <c:pt idx="17" formatCode="General">
                  <c:v>5</c:v>
                </c:pt>
                <c:pt idx="18" formatCode="General">
                  <c:v>5</c:v>
                </c:pt>
                <c:pt idx="20">
                  <c:v>5</c:v>
                </c:pt>
                <c:pt idx="21" formatCode="General">
                  <c:v>6</c:v>
                </c:pt>
                <c:pt idx="22" formatCode="General">
                  <c:v>6</c:v>
                </c:pt>
                <c:pt idx="24">
                  <c:v>6</c:v>
                </c:pt>
                <c:pt idx="25" formatCode="General">
                  <c:v>7</c:v>
                </c:pt>
                <c:pt idx="26" formatCode="General">
                  <c:v>7</c:v>
                </c:pt>
                <c:pt idx="28">
                  <c:v>7</c:v>
                </c:pt>
                <c:pt idx="29" formatCode="General">
                  <c:v>8</c:v>
                </c:pt>
                <c:pt idx="30" formatCode="General">
                  <c:v>8</c:v>
                </c:pt>
                <c:pt idx="32">
                  <c:v>8</c:v>
                </c:pt>
                <c:pt idx="33" formatCode="General">
                  <c:v>9</c:v>
                </c:pt>
                <c:pt idx="34" formatCode="General">
                  <c:v>9</c:v>
                </c:pt>
                <c:pt idx="36">
                  <c:v>9</c:v>
                </c:pt>
                <c:pt idx="37" formatCode="General">
                  <c:v>10</c:v>
                </c:pt>
                <c:pt idx="38" formatCode="General">
                  <c:v>10</c:v>
                </c:pt>
              </c:numCache>
            </c:numRef>
          </c:xVal>
          <c:yVal>
            <c:numRef>
              <c:f>'hipergeom ex.23'!$W$5:$W$86</c:f>
              <c:numCache>
                <c:formatCode>0.00</c:formatCode>
                <c:ptCount val="82"/>
                <c:pt idx="0">
                  <c:v>0.34516217484598521</c:v>
                </c:pt>
                <c:pt idx="1">
                  <c:v>0.34516217484598521</c:v>
                </c:pt>
                <c:pt idx="2">
                  <c:v>0.73650250913848525</c:v>
                </c:pt>
                <c:pt idx="4">
                  <c:v>0.73650250913848525</c:v>
                </c:pt>
                <c:pt idx="5">
                  <c:v>0.73650250913848525</c:v>
                </c:pt>
                <c:pt idx="6">
                  <c:v>0.93172998359888393</c:v>
                </c:pt>
                <c:pt idx="8">
                  <c:v>0.93172998359888393</c:v>
                </c:pt>
                <c:pt idx="9">
                  <c:v>0.93172998359888393</c:v>
                </c:pt>
                <c:pt idx="10" formatCode="0.00000">
                  <c:v>0.98813882497796079</c:v>
                </c:pt>
                <c:pt idx="12">
                  <c:v>0.98813882497796079</c:v>
                </c:pt>
                <c:pt idx="13">
                  <c:v>0.98813882497796079</c:v>
                </c:pt>
                <c:pt idx="14" formatCode="0.00000">
                  <c:v>0.9985884357964947</c:v>
                </c:pt>
                <c:pt idx="16">
                  <c:v>0.9985884357964947</c:v>
                </c:pt>
                <c:pt idx="17">
                  <c:v>0.9985884357964947</c:v>
                </c:pt>
                <c:pt idx="18" formatCode="0.00000">
                  <c:v>0.99988465718342301</c:v>
                </c:pt>
                <c:pt idx="20">
                  <c:v>0.99988465718342301</c:v>
                </c:pt>
                <c:pt idx="21">
                  <c:v>0.99988465718342301</c:v>
                </c:pt>
                <c:pt idx="22" formatCode="0.00000">
                  <c:v>0.99999364440766025</c:v>
                </c:pt>
                <c:pt idx="24">
                  <c:v>0.99999364440766025</c:v>
                </c:pt>
                <c:pt idx="25">
                  <c:v>0.99999364440766025</c:v>
                </c:pt>
                <c:pt idx="26" formatCode="0.00000">
                  <c:v>0.99999977472132784</c:v>
                </c:pt>
                <c:pt idx="28">
                  <c:v>0.99999977472132784</c:v>
                </c:pt>
                <c:pt idx="29">
                  <c:v>0.99999977472132784</c:v>
                </c:pt>
                <c:pt idx="30" formatCode="0.00000">
                  <c:v>0.99999999537156858</c:v>
                </c:pt>
                <c:pt idx="32">
                  <c:v>0.99999999537156858</c:v>
                </c:pt>
                <c:pt idx="33">
                  <c:v>0.99999999537156858</c:v>
                </c:pt>
                <c:pt idx="34" formatCode="0.00000">
                  <c:v>0.99999999995821065</c:v>
                </c:pt>
                <c:pt idx="36">
                  <c:v>0.99999999995821065</c:v>
                </c:pt>
                <c:pt idx="37">
                  <c:v>0.99999999995821065</c:v>
                </c:pt>
                <c:pt idx="38" formatCode="0.0000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F8-4D24-B17C-068B96D24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420736"/>
        <c:axId val="718421312"/>
      </c:scatterChart>
      <c:valAx>
        <c:axId val="71842073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718421312"/>
        <c:crosses val="autoZero"/>
        <c:crossBetween val="midCat"/>
      </c:valAx>
      <c:valAx>
        <c:axId val="718421312"/>
        <c:scaling>
          <c:orientation val="minMax"/>
          <c:max val="1"/>
        </c:scaling>
        <c:delete val="0"/>
        <c:axPos val="l"/>
        <c:numFmt formatCode="0.00" sourceLinked="1"/>
        <c:majorTickMark val="out"/>
        <c:minorTickMark val="none"/>
        <c:tickLblPos val="nextTo"/>
        <c:crossAx val="718420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Distribuição Hipergeométrica</a:t>
            </a:r>
          </a:p>
          <a:p>
            <a:pPr>
              <a:defRPr sz="1800"/>
            </a:pPr>
            <a:r>
              <a:rPr lang="en-US" sz="1800"/>
              <a:t>Função Massa de Probabilidade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8250694641588472E-2"/>
          <c:y val="0.1120881335392722"/>
          <c:w val="0.85403186305153955"/>
          <c:h val="0.78033630970897161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numRef>
              <c:f>'hipergeom ex.24'!$E$7:$E$13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'hipergeom ex.24'!$F$7:$F$13</c:f>
              <c:numCache>
                <c:formatCode>0.00000</c:formatCode>
                <c:ptCount val="7"/>
                <c:pt idx="0">
                  <c:v>5.4179566563467554E-3</c:v>
                </c:pt>
                <c:pt idx="1">
                  <c:v>6.5015479876160964E-2</c:v>
                </c:pt>
                <c:pt idx="2">
                  <c:v>0.24380804953560381</c:v>
                </c:pt>
                <c:pt idx="3">
                  <c:v>0.37151702786377688</c:v>
                </c:pt>
                <c:pt idx="4">
                  <c:v>0.24380804953560395</c:v>
                </c:pt>
                <c:pt idx="5">
                  <c:v>6.5015479876160923E-2</c:v>
                </c:pt>
                <c:pt idx="6">
                  <c:v>5.4179566563467433E-3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4-4311-8124-C1662018E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726422528"/>
        <c:axId val="725812352"/>
      </c:barChart>
      <c:catAx>
        <c:axId val="72642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5812352"/>
        <c:crosses val="autoZero"/>
        <c:auto val="1"/>
        <c:lblAlgn val="ctr"/>
        <c:lblOffset val="100"/>
        <c:noMultiLvlLbl val="0"/>
      </c:catAx>
      <c:valAx>
        <c:axId val="725812352"/>
        <c:scaling>
          <c:orientation val="minMax"/>
        </c:scaling>
        <c:delete val="0"/>
        <c:axPos val="l"/>
        <c:numFmt formatCode="0.00" sourceLinked="0"/>
        <c:majorTickMark val="out"/>
        <c:minorTickMark val="none"/>
        <c:tickLblPos val="nextTo"/>
        <c:crossAx val="726422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3"/>
          </c:marker>
          <c:xVal>
            <c:numRef>
              <c:f>'hipergeom ex.24'!$V$5:$V$86</c:f>
              <c:numCache>
                <c:formatCode>0.0</c:formatCode>
                <c:ptCount val="8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8">
                  <c:v>2</c:v>
                </c:pt>
                <c:pt idx="9" formatCode="General">
                  <c:v>3</c:v>
                </c:pt>
                <c:pt idx="10" formatCode="General">
                  <c:v>3</c:v>
                </c:pt>
                <c:pt idx="12">
                  <c:v>3</c:v>
                </c:pt>
                <c:pt idx="13" formatCode="General">
                  <c:v>4</c:v>
                </c:pt>
                <c:pt idx="14" formatCode="General">
                  <c:v>4</c:v>
                </c:pt>
                <c:pt idx="16">
                  <c:v>4</c:v>
                </c:pt>
                <c:pt idx="17" formatCode="General">
                  <c:v>5</c:v>
                </c:pt>
                <c:pt idx="18" formatCode="General">
                  <c:v>5</c:v>
                </c:pt>
                <c:pt idx="20">
                  <c:v>5</c:v>
                </c:pt>
                <c:pt idx="21" formatCode="General">
                  <c:v>5</c:v>
                </c:pt>
                <c:pt idx="22" formatCode="General">
                  <c:v>6</c:v>
                </c:pt>
                <c:pt idx="23" formatCode="General">
                  <c:v>7</c:v>
                </c:pt>
              </c:numCache>
            </c:numRef>
          </c:xVal>
          <c:yVal>
            <c:numRef>
              <c:f>'hipergeom ex.24'!$W$5:$W$86</c:f>
              <c:numCache>
                <c:formatCode>0.00</c:formatCode>
                <c:ptCount val="82"/>
                <c:pt idx="0">
                  <c:v>5.4179566563467554E-3</c:v>
                </c:pt>
                <c:pt idx="1">
                  <c:v>5.4179566563467554E-3</c:v>
                </c:pt>
                <c:pt idx="2">
                  <c:v>7.0433436532507707E-2</c:v>
                </c:pt>
                <c:pt idx="4">
                  <c:v>7.0433436532507707E-2</c:v>
                </c:pt>
                <c:pt idx="5">
                  <c:v>7.0433436532507707E-2</c:v>
                </c:pt>
                <c:pt idx="6">
                  <c:v>0.31424148606811153</c:v>
                </c:pt>
                <c:pt idx="8">
                  <c:v>0.31424148606811153</c:v>
                </c:pt>
                <c:pt idx="9">
                  <c:v>0.31424148606811153</c:v>
                </c:pt>
                <c:pt idx="10" formatCode="0.00000">
                  <c:v>0.68575851393188814</c:v>
                </c:pt>
                <c:pt idx="12">
                  <c:v>0.68575851393188814</c:v>
                </c:pt>
                <c:pt idx="13">
                  <c:v>0.68575851393188814</c:v>
                </c:pt>
                <c:pt idx="14" formatCode="0.00000">
                  <c:v>0.92956656346749233</c:v>
                </c:pt>
                <c:pt idx="16">
                  <c:v>0.92956656346749233</c:v>
                </c:pt>
                <c:pt idx="17">
                  <c:v>0.92956656346749233</c:v>
                </c:pt>
                <c:pt idx="18" formatCode="0.00000">
                  <c:v>0.9945820433436533</c:v>
                </c:pt>
                <c:pt idx="20">
                  <c:v>0.9945820433436533</c:v>
                </c:pt>
                <c:pt idx="21">
                  <c:v>0.9945820433436533</c:v>
                </c:pt>
                <c:pt idx="22" formatCode="0.00000">
                  <c:v>1</c:v>
                </c:pt>
                <c:pt idx="23" formatCode="General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F8-4D24-B17C-068B96D24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814080"/>
        <c:axId val="725814656"/>
      </c:scatterChart>
      <c:valAx>
        <c:axId val="725814080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725814656"/>
        <c:crosses val="autoZero"/>
        <c:crossBetween val="midCat"/>
      </c:valAx>
      <c:valAx>
        <c:axId val="725814656"/>
        <c:scaling>
          <c:orientation val="minMax"/>
          <c:max val="1"/>
        </c:scaling>
        <c:delete val="0"/>
        <c:axPos val="l"/>
        <c:numFmt formatCode="0.00" sourceLinked="1"/>
        <c:majorTickMark val="out"/>
        <c:minorTickMark val="none"/>
        <c:tickLblPos val="nextTo"/>
        <c:crossAx val="725814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Função Massa de Probabilidade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8250694641588472E-2"/>
          <c:y val="0.1120881335392722"/>
          <c:w val="0.85403186305153955"/>
          <c:h val="0.780336309708971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binomial!$E$7:$E$12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binomial!$F$7:$F$12</c:f>
              <c:numCache>
                <c:formatCode>0.00000</c:formatCode>
                <c:ptCount val="6"/>
                <c:pt idx="0">
                  <c:v>0.32768000000000003</c:v>
                </c:pt>
                <c:pt idx="1">
                  <c:v>0.40959999999999996</c:v>
                </c:pt>
                <c:pt idx="2">
                  <c:v>0.20480000000000001</c:v>
                </c:pt>
                <c:pt idx="3">
                  <c:v>5.1199999999999996E-2</c:v>
                </c:pt>
                <c:pt idx="4">
                  <c:v>6.4000000000000029E-3</c:v>
                </c:pt>
                <c:pt idx="5">
                  <c:v>3.2000000000000008E-4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4-4311-8124-C1662018E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726541824"/>
        <c:axId val="725816384"/>
      </c:barChart>
      <c:catAx>
        <c:axId val="72654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5816384"/>
        <c:crosses val="autoZero"/>
        <c:auto val="1"/>
        <c:lblAlgn val="ctr"/>
        <c:lblOffset val="100"/>
        <c:noMultiLvlLbl val="0"/>
      </c:catAx>
      <c:valAx>
        <c:axId val="725816384"/>
        <c:scaling>
          <c:orientation val="minMax"/>
        </c:scaling>
        <c:delete val="0"/>
        <c:axPos val="l"/>
        <c:numFmt formatCode="0.00" sourceLinked="0"/>
        <c:majorTickMark val="out"/>
        <c:minorTickMark val="none"/>
        <c:tickLblPos val="nextTo"/>
        <c:crossAx val="72654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3"/>
          </c:marker>
          <c:xVal>
            <c:numRef>
              <c:f>binomial!$V$5:$V$86</c:f>
              <c:numCache>
                <c:formatCode>0.0</c:formatCode>
                <c:ptCount val="8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8">
                  <c:v>2</c:v>
                </c:pt>
                <c:pt idx="9" formatCode="General">
                  <c:v>3</c:v>
                </c:pt>
                <c:pt idx="10" formatCode="General">
                  <c:v>3</c:v>
                </c:pt>
                <c:pt idx="12">
                  <c:v>3</c:v>
                </c:pt>
                <c:pt idx="13" formatCode="General">
                  <c:v>4</c:v>
                </c:pt>
                <c:pt idx="14" formatCode="General">
                  <c:v>4</c:v>
                </c:pt>
                <c:pt idx="16">
                  <c:v>4</c:v>
                </c:pt>
                <c:pt idx="17" formatCode="General">
                  <c:v>5</c:v>
                </c:pt>
                <c:pt idx="18" formatCode="General">
                  <c:v>5</c:v>
                </c:pt>
                <c:pt idx="20">
                  <c:v>5</c:v>
                </c:pt>
                <c:pt idx="21" formatCode="General">
                  <c:v>5</c:v>
                </c:pt>
                <c:pt idx="22" formatCode="General">
                  <c:v>6</c:v>
                </c:pt>
              </c:numCache>
            </c:numRef>
          </c:xVal>
          <c:yVal>
            <c:numRef>
              <c:f>binomial!$W$5:$W$86</c:f>
              <c:numCache>
                <c:formatCode>0.00</c:formatCode>
                <c:ptCount val="82"/>
                <c:pt idx="0">
                  <c:v>0.32768000000000003</c:v>
                </c:pt>
                <c:pt idx="1">
                  <c:v>0.32768000000000003</c:v>
                </c:pt>
                <c:pt idx="2">
                  <c:v>0.73727999999999994</c:v>
                </c:pt>
                <c:pt idx="4">
                  <c:v>0.73727999999999994</c:v>
                </c:pt>
                <c:pt idx="5">
                  <c:v>0.73727999999999994</c:v>
                </c:pt>
                <c:pt idx="6">
                  <c:v>0.94208000000000003</c:v>
                </c:pt>
                <c:pt idx="8">
                  <c:v>0.94208000000000003</c:v>
                </c:pt>
                <c:pt idx="9">
                  <c:v>0.94208000000000003</c:v>
                </c:pt>
                <c:pt idx="10" formatCode="0.00000">
                  <c:v>0.99327999999999994</c:v>
                </c:pt>
                <c:pt idx="12">
                  <c:v>0.99327999999999994</c:v>
                </c:pt>
                <c:pt idx="13">
                  <c:v>0.99327999999999994</c:v>
                </c:pt>
                <c:pt idx="14" formatCode="0.00000">
                  <c:v>0.99968000000000001</c:v>
                </c:pt>
                <c:pt idx="16">
                  <c:v>0.99968000000000001</c:v>
                </c:pt>
                <c:pt idx="17">
                  <c:v>0.99968000000000001</c:v>
                </c:pt>
                <c:pt idx="18" formatCode="0.00000">
                  <c:v>1</c:v>
                </c:pt>
                <c:pt idx="20">
                  <c:v>1</c:v>
                </c:pt>
                <c:pt idx="21">
                  <c:v>1</c:v>
                </c:pt>
                <c:pt idx="22" formatCode="0.0000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F8-4D24-B17C-068B96D24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818112"/>
        <c:axId val="725818688"/>
      </c:scatterChart>
      <c:valAx>
        <c:axId val="72581811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725818688"/>
        <c:crosses val="autoZero"/>
        <c:crossBetween val="midCat"/>
      </c:valAx>
      <c:valAx>
        <c:axId val="725818688"/>
        <c:scaling>
          <c:orientation val="minMax"/>
          <c:max val="1"/>
        </c:scaling>
        <c:delete val="0"/>
        <c:axPos val="l"/>
        <c:numFmt formatCode="0.00" sourceLinked="1"/>
        <c:majorTickMark val="out"/>
        <c:minorTickMark val="none"/>
        <c:tickLblPos val="nextTo"/>
        <c:crossAx val="725818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Distribuição</a:t>
            </a:r>
            <a:r>
              <a:rPr lang="en-US" sz="1800" baseline="0"/>
              <a:t> Hipergeométrica</a:t>
            </a:r>
            <a:endParaRPr lang="en-US" sz="1800"/>
          </a:p>
          <a:p>
            <a:pPr>
              <a:defRPr sz="1800"/>
            </a:pPr>
            <a:r>
              <a:rPr lang="en-US" sz="1800"/>
              <a:t>Função Massa de Probabilidade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8250694641588472E-2"/>
          <c:y val="0.1120881335392722"/>
          <c:w val="0.85403186305153955"/>
          <c:h val="0.78033630970897161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chemeClr val="accent1">
                  <a:lumMod val="50000"/>
                </a:schemeClr>
              </a:solidFill>
            </a:ln>
          </c:spPr>
          <c:invertIfNegative val="0"/>
          <c:cat>
            <c:numRef>
              <c:f>hipergeom!$E$7:$E$12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hipergeom!$F$7:$F$12</c:f>
              <c:numCache>
                <c:formatCode>0.00000</c:formatCode>
                <c:ptCount val="6"/>
                <c:pt idx="0">
                  <c:v>0.31930944198985428</c:v>
                </c:pt>
                <c:pt idx="1">
                  <c:v>0.42014400261822915</c:v>
                </c:pt>
                <c:pt idx="2">
                  <c:v>0.20734379349990534</c:v>
                </c:pt>
                <c:pt idx="3">
                  <c:v>4.7848567730747409E-2</c:v>
                </c:pt>
                <c:pt idx="4">
                  <c:v>5.1482636165994028E-3</c:v>
                </c:pt>
                <c:pt idx="5">
                  <c:v>2.0593054466397606E-4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4-4311-8124-C1662018E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726541312"/>
        <c:axId val="725869696"/>
      </c:barChart>
      <c:catAx>
        <c:axId val="72654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5869696"/>
        <c:crosses val="autoZero"/>
        <c:auto val="1"/>
        <c:lblAlgn val="ctr"/>
        <c:lblOffset val="100"/>
        <c:noMultiLvlLbl val="0"/>
      </c:catAx>
      <c:valAx>
        <c:axId val="725869696"/>
        <c:scaling>
          <c:orientation val="minMax"/>
        </c:scaling>
        <c:delete val="0"/>
        <c:axPos val="l"/>
        <c:numFmt formatCode="0.00" sourceLinked="0"/>
        <c:majorTickMark val="out"/>
        <c:minorTickMark val="none"/>
        <c:tickLblPos val="nextTo"/>
        <c:crossAx val="726541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3"/>
          </c:marker>
          <c:xVal>
            <c:numRef>
              <c:f>hipergeom!$V$5:$V$86</c:f>
              <c:numCache>
                <c:formatCode>0.0</c:formatCode>
                <c:ptCount val="8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8">
                  <c:v>2</c:v>
                </c:pt>
                <c:pt idx="9" formatCode="General">
                  <c:v>3</c:v>
                </c:pt>
                <c:pt idx="10" formatCode="General">
                  <c:v>3</c:v>
                </c:pt>
                <c:pt idx="12">
                  <c:v>3</c:v>
                </c:pt>
                <c:pt idx="13" formatCode="General">
                  <c:v>4</c:v>
                </c:pt>
                <c:pt idx="14" formatCode="General">
                  <c:v>4</c:v>
                </c:pt>
                <c:pt idx="16">
                  <c:v>4</c:v>
                </c:pt>
                <c:pt idx="17" formatCode="General">
                  <c:v>5</c:v>
                </c:pt>
                <c:pt idx="18" formatCode="General">
                  <c:v>5</c:v>
                </c:pt>
                <c:pt idx="20">
                  <c:v>5</c:v>
                </c:pt>
                <c:pt idx="21" formatCode="General">
                  <c:v>5</c:v>
                </c:pt>
                <c:pt idx="22" formatCode="General">
                  <c:v>6</c:v>
                </c:pt>
              </c:numCache>
            </c:numRef>
          </c:xVal>
          <c:yVal>
            <c:numRef>
              <c:f>hipergeom!$W$5:$W$86</c:f>
              <c:numCache>
                <c:formatCode>0.00</c:formatCode>
                <c:ptCount val="82"/>
                <c:pt idx="0">
                  <c:v>0.31930944198985428</c:v>
                </c:pt>
                <c:pt idx="1">
                  <c:v>0.31930944198985428</c:v>
                </c:pt>
                <c:pt idx="2">
                  <c:v>0.73945344460808327</c:v>
                </c:pt>
                <c:pt idx="4">
                  <c:v>0.73945344460808327</c:v>
                </c:pt>
                <c:pt idx="5">
                  <c:v>0.73945344460808327</c:v>
                </c:pt>
                <c:pt idx="6">
                  <c:v>0.94679723810798921</c:v>
                </c:pt>
                <c:pt idx="8">
                  <c:v>0.94679723810798921</c:v>
                </c:pt>
                <c:pt idx="9">
                  <c:v>0.94679723810798921</c:v>
                </c:pt>
                <c:pt idx="10" formatCode="0.00000">
                  <c:v>0.99464580583873663</c:v>
                </c:pt>
                <c:pt idx="12">
                  <c:v>0.99464580583873663</c:v>
                </c:pt>
                <c:pt idx="13">
                  <c:v>0.99464580583873663</c:v>
                </c:pt>
                <c:pt idx="14" formatCode="0.00000">
                  <c:v>0.999794069455336</c:v>
                </c:pt>
                <c:pt idx="16">
                  <c:v>0.999794069455336</c:v>
                </c:pt>
                <c:pt idx="17">
                  <c:v>0.999794069455336</c:v>
                </c:pt>
                <c:pt idx="18" formatCode="0.00000">
                  <c:v>1</c:v>
                </c:pt>
                <c:pt idx="20">
                  <c:v>1</c:v>
                </c:pt>
                <c:pt idx="21">
                  <c:v>1</c:v>
                </c:pt>
                <c:pt idx="22" formatCode="0.0000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F8-4D24-B17C-068B96D24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871424"/>
        <c:axId val="725872000"/>
      </c:scatterChart>
      <c:valAx>
        <c:axId val="72587142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725872000"/>
        <c:crosses val="autoZero"/>
        <c:crossBetween val="midCat"/>
      </c:valAx>
      <c:valAx>
        <c:axId val="725872000"/>
        <c:scaling>
          <c:orientation val="minMax"/>
          <c:max val="1"/>
        </c:scaling>
        <c:delete val="0"/>
        <c:axPos val="l"/>
        <c:numFmt formatCode="0.00" sourceLinked="1"/>
        <c:majorTickMark val="out"/>
        <c:minorTickMark val="none"/>
        <c:tickLblPos val="nextTo"/>
        <c:crossAx val="725871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3730212183832E-2"/>
          <c:y val="2.5069192657213166E-2"/>
          <c:w val="0.89460574467139942"/>
          <c:h val="0.91836484332065726"/>
        </c:manualLayout>
      </c:layout>
      <c:scatterChart>
        <c:scatterStyle val="lineMarker"/>
        <c:varyColors val="0"/>
        <c:ser>
          <c:idx val="0"/>
          <c:order val="0"/>
          <c:tx>
            <c:v>Hipergeométrica</c:v>
          </c:tx>
          <c:spPr>
            <a:ln w="28575"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3"/>
          </c:marker>
          <c:xVal>
            <c:numRef>
              <c:f>hipergeom!$V$5:$V$86</c:f>
              <c:numCache>
                <c:formatCode>0.0</c:formatCode>
                <c:ptCount val="8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8">
                  <c:v>2</c:v>
                </c:pt>
                <c:pt idx="9" formatCode="General">
                  <c:v>3</c:v>
                </c:pt>
                <c:pt idx="10" formatCode="General">
                  <c:v>3</c:v>
                </c:pt>
                <c:pt idx="12">
                  <c:v>3</c:v>
                </c:pt>
                <c:pt idx="13" formatCode="General">
                  <c:v>4</c:v>
                </c:pt>
                <c:pt idx="14" formatCode="General">
                  <c:v>4</c:v>
                </c:pt>
                <c:pt idx="16">
                  <c:v>4</c:v>
                </c:pt>
                <c:pt idx="17" formatCode="General">
                  <c:v>5</c:v>
                </c:pt>
                <c:pt idx="18" formatCode="General">
                  <c:v>5</c:v>
                </c:pt>
                <c:pt idx="20">
                  <c:v>5</c:v>
                </c:pt>
                <c:pt idx="21" formatCode="General">
                  <c:v>5</c:v>
                </c:pt>
                <c:pt idx="22" formatCode="General">
                  <c:v>6</c:v>
                </c:pt>
              </c:numCache>
            </c:numRef>
          </c:xVal>
          <c:yVal>
            <c:numRef>
              <c:f>hipergeom!$W$5:$W$86</c:f>
              <c:numCache>
                <c:formatCode>0.00</c:formatCode>
                <c:ptCount val="82"/>
                <c:pt idx="0">
                  <c:v>0.31930944198985428</c:v>
                </c:pt>
                <c:pt idx="1">
                  <c:v>0.31930944198985428</c:v>
                </c:pt>
                <c:pt idx="2">
                  <c:v>0.73945344460808327</c:v>
                </c:pt>
                <c:pt idx="4">
                  <c:v>0.73945344460808327</c:v>
                </c:pt>
                <c:pt idx="5">
                  <c:v>0.73945344460808327</c:v>
                </c:pt>
                <c:pt idx="6">
                  <c:v>0.94679723810798921</c:v>
                </c:pt>
                <c:pt idx="8">
                  <c:v>0.94679723810798921</c:v>
                </c:pt>
                <c:pt idx="9">
                  <c:v>0.94679723810798921</c:v>
                </c:pt>
                <c:pt idx="10" formatCode="0.00000">
                  <c:v>0.99464580583873663</c:v>
                </c:pt>
                <c:pt idx="12">
                  <c:v>0.99464580583873663</c:v>
                </c:pt>
                <c:pt idx="13">
                  <c:v>0.99464580583873663</c:v>
                </c:pt>
                <c:pt idx="14" formatCode="0.00000">
                  <c:v>0.999794069455336</c:v>
                </c:pt>
                <c:pt idx="16">
                  <c:v>0.999794069455336</c:v>
                </c:pt>
                <c:pt idx="17">
                  <c:v>0.999794069455336</c:v>
                </c:pt>
                <c:pt idx="18" formatCode="0.00000">
                  <c:v>1</c:v>
                </c:pt>
                <c:pt idx="20">
                  <c:v>1</c:v>
                </c:pt>
                <c:pt idx="21">
                  <c:v>1</c:v>
                </c:pt>
                <c:pt idx="22" formatCode="0.0000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F8-4D24-B17C-068B96D24448}"/>
            </c:ext>
          </c:extLst>
        </c:ser>
        <c:ser>
          <c:idx val="1"/>
          <c:order val="1"/>
          <c:tx>
            <c:v>Binomial</c:v>
          </c:tx>
          <c:spPr>
            <a:ln>
              <a:solidFill>
                <a:schemeClr val="bg2">
                  <a:lumMod val="25000"/>
                </a:schemeClr>
              </a:solidFill>
            </a:ln>
          </c:spPr>
          <c:marker>
            <c:symbol val="circle"/>
            <c:size val="5"/>
          </c:marker>
          <c:xVal>
            <c:numRef>
              <c:f>binomial!$V$5:$V$27</c:f>
              <c:numCache>
                <c:formatCode>0.0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8">
                  <c:v>2</c:v>
                </c:pt>
                <c:pt idx="9" formatCode="General">
                  <c:v>3</c:v>
                </c:pt>
                <c:pt idx="10" formatCode="General">
                  <c:v>3</c:v>
                </c:pt>
                <c:pt idx="12">
                  <c:v>3</c:v>
                </c:pt>
                <c:pt idx="13" formatCode="General">
                  <c:v>4</c:v>
                </c:pt>
                <c:pt idx="14" formatCode="General">
                  <c:v>4</c:v>
                </c:pt>
                <c:pt idx="16">
                  <c:v>4</c:v>
                </c:pt>
                <c:pt idx="17" formatCode="General">
                  <c:v>5</c:v>
                </c:pt>
                <c:pt idx="18" formatCode="General">
                  <c:v>5</c:v>
                </c:pt>
                <c:pt idx="20">
                  <c:v>5</c:v>
                </c:pt>
                <c:pt idx="21" formatCode="General">
                  <c:v>5</c:v>
                </c:pt>
                <c:pt idx="22" formatCode="General">
                  <c:v>6</c:v>
                </c:pt>
              </c:numCache>
            </c:numRef>
          </c:xVal>
          <c:yVal>
            <c:numRef>
              <c:f>binomial!$W$5:$W$27</c:f>
              <c:numCache>
                <c:formatCode>0.00</c:formatCode>
                <c:ptCount val="23"/>
                <c:pt idx="0">
                  <c:v>0.32768000000000003</c:v>
                </c:pt>
                <c:pt idx="1">
                  <c:v>0.32768000000000003</c:v>
                </c:pt>
                <c:pt idx="2">
                  <c:v>0.73727999999999994</c:v>
                </c:pt>
                <c:pt idx="4">
                  <c:v>0.73727999999999994</c:v>
                </c:pt>
                <c:pt idx="5">
                  <c:v>0.73727999999999994</c:v>
                </c:pt>
                <c:pt idx="6">
                  <c:v>0.94208000000000003</c:v>
                </c:pt>
                <c:pt idx="8">
                  <c:v>0.94208000000000003</c:v>
                </c:pt>
                <c:pt idx="9">
                  <c:v>0.94208000000000003</c:v>
                </c:pt>
                <c:pt idx="10" formatCode="0.00000">
                  <c:v>0.99327999999999994</c:v>
                </c:pt>
                <c:pt idx="12">
                  <c:v>0.99327999999999994</c:v>
                </c:pt>
                <c:pt idx="13">
                  <c:v>0.99327999999999994</c:v>
                </c:pt>
                <c:pt idx="14" formatCode="0.00000">
                  <c:v>0.99968000000000001</c:v>
                </c:pt>
                <c:pt idx="16">
                  <c:v>0.99968000000000001</c:v>
                </c:pt>
                <c:pt idx="17">
                  <c:v>0.99968000000000001</c:v>
                </c:pt>
                <c:pt idx="18" formatCode="0.00000">
                  <c:v>1</c:v>
                </c:pt>
                <c:pt idx="20">
                  <c:v>1</c:v>
                </c:pt>
                <c:pt idx="21">
                  <c:v>1</c:v>
                </c:pt>
                <c:pt idx="22" formatCode="0.0000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2A-428E-B988-498438F71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874880"/>
        <c:axId val="725875456"/>
      </c:scatterChart>
      <c:valAx>
        <c:axId val="725874880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725875456"/>
        <c:crosses val="autoZero"/>
        <c:crossBetween val="midCat"/>
      </c:valAx>
      <c:valAx>
        <c:axId val="725875456"/>
        <c:scaling>
          <c:orientation val="minMax"/>
          <c:max val="1"/>
        </c:scaling>
        <c:delete val="0"/>
        <c:axPos val="l"/>
        <c:numFmt formatCode="0.00" sourceLinked="1"/>
        <c:majorTickMark val="out"/>
        <c:minorTickMark val="none"/>
        <c:tickLblPos val="nextTo"/>
        <c:crossAx val="7258748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241283538197989"/>
          <c:y val="0.8181869256947224"/>
          <c:w val="0.17224770939636555"/>
          <c:h val="8.166147006860860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49530</xdr:rowOff>
        </xdr:from>
        <xdr:to>
          <xdr:col>6</xdr:col>
          <xdr:colOff>400050</xdr:colOff>
          <xdr:row>4</xdr:row>
          <xdr:rowOff>201930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993300" mc:Ignorable="a14" a14:legacySpreadsheetColorIndex="6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8</xdr:col>
      <xdr:colOff>619124</xdr:colOff>
      <xdr:row>1</xdr:row>
      <xdr:rowOff>180975</xdr:rowOff>
    </xdr:from>
    <xdr:to>
      <xdr:col>20</xdr:col>
      <xdr:colOff>495300</xdr:colOff>
      <xdr:row>22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628649</xdr:colOff>
      <xdr:row>22</xdr:row>
      <xdr:rowOff>176211</xdr:rowOff>
    </xdr:from>
    <xdr:to>
      <xdr:col>20</xdr:col>
      <xdr:colOff>476250</xdr:colOff>
      <xdr:row>45</xdr:row>
      <xdr:rowOff>104774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49530</xdr:rowOff>
        </xdr:from>
        <xdr:to>
          <xdr:col>6</xdr:col>
          <xdr:colOff>400050</xdr:colOff>
          <xdr:row>4</xdr:row>
          <xdr:rowOff>201930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993300" mc:Ignorable="a14" a14:legacySpreadsheetColorIndex="6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8</xdr:col>
      <xdr:colOff>619124</xdr:colOff>
      <xdr:row>1</xdr:row>
      <xdr:rowOff>180975</xdr:rowOff>
    </xdr:from>
    <xdr:to>
      <xdr:col>20</xdr:col>
      <xdr:colOff>495300</xdr:colOff>
      <xdr:row>22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628649</xdr:colOff>
      <xdr:row>22</xdr:row>
      <xdr:rowOff>176211</xdr:rowOff>
    </xdr:from>
    <xdr:to>
      <xdr:col>20</xdr:col>
      <xdr:colOff>476250</xdr:colOff>
      <xdr:row>45</xdr:row>
      <xdr:rowOff>104774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30480</xdr:rowOff>
        </xdr:from>
        <xdr:to>
          <xdr:col>6</xdr:col>
          <xdr:colOff>495300</xdr:colOff>
          <xdr:row>4</xdr:row>
          <xdr:rowOff>114300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993300" mc:Ignorable="a14" a14:legacySpreadsheetColorIndex="6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8</xdr:col>
      <xdr:colOff>619124</xdr:colOff>
      <xdr:row>1</xdr:row>
      <xdr:rowOff>180975</xdr:rowOff>
    </xdr:from>
    <xdr:to>
      <xdr:col>20</xdr:col>
      <xdr:colOff>495300</xdr:colOff>
      <xdr:row>22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628649</xdr:colOff>
      <xdr:row>22</xdr:row>
      <xdr:rowOff>176211</xdr:rowOff>
    </xdr:from>
    <xdr:to>
      <xdr:col>20</xdr:col>
      <xdr:colOff>476250</xdr:colOff>
      <xdr:row>45</xdr:row>
      <xdr:rowOff>104774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49530</xdr:rowOff>
        </xdr:from>
        <xdr:to>
          <xdr:col>6</xdr:col>
          <xdr:colOff>400050</xdr:colOff>
          <xdr:row>4</xdr:row>
          <xdr:rowOff>201930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993300" mc:Ignorable="a14" a14:legacySpreadsheetColorIndex="6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8</xdr:col>
      <xdr:colOff>619124</xdr:colOff>
      <xdr:row>1</xdr:row>
      <xdr:rowOff>180975</xdr:rowOff>
    </xdr:from>
    <xdr:to>
      <xdr:col>20</xdr:col>
      <xdr:colOff>495300</xdr:colOff>
      <xdr:row>22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628649</xdr:colOff>
      <xdr:row>22</xdr:row>
      <xdr:rowOff>176211</xdr:rowOff>
    </xdr:from>
    <xdr:to>
      <xdr:col>20</xdr:col>
      <xdr:colOff>476250</xdr:colOff>
      <xdr:row>45</xdr:row>
      <xdr:rowOff>104774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457200</xdr:colOff>
      <xdr:row>3</xdr:row>
      <xdr:rowOff>0</xdr:rowOff>
    </xdr:from>
    <xdr:to>
      <xdr:col>35</xdr:col>
      <xdr:colOff>390526</xdr:colOff>
      <xdr:row>25</xdr:row>
      <xdr:rowOff>176213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12701</xdr:colOff>
      <xdr:row>3</xdr:row>
      <xdr:rowOff>16933</xdr:rowOff>
    </xdr:from>
    <xdr:to>
      <xdr:col>47</xdr:col>
      <xdr:colOff>333376</xdr:colOff>
      <xdr:row>22</xdr:row>
      <xdr:rowOff>110066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</xdr:row>
          <xdr:rowOff>38100</xdr:rowOff>
        </xdr:from>
        <xdr:to>
          <xdr:col>6</xdr:col>
          <xdr:colOff>240030</xdr:colOff>
          <xdr:row>4</xdr:row>
          <xdr:rowOff>160020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4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993300" mc:Ignorable="a14" a14:legacySpreadsheetColorIndex="6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8</xdr:col>
      <xdr:colOff>619124</xdr:colOff>
      <xdr:row>2</xdr:row>
      <xdr:rowOff>180975</xdr:rowOff>
    </xdr:from>
    <xdr:to>
      <xdr:col>20</xdr:col>
      <xdr:colOff>495300</xdr:colOff>
      <xdr:row>23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628649</xdr:colOff>
      <xdr:row>23</xdr:row>
      <xdr:rowOff>176211</xdr:rowOff>
    </xdr:from>
    <xdr:to>
      <xdr:col>20</xdr:col>
      <xdr:colOff>476250</xdr:colOff>
      <xdr:row>46</xdr:row>
      <xdr:rowOff>104774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</xdr:row>
          <xdr:rowOff>38100</xdr:rowOff>
        </xdr:from>
        <xdr:to>
          <xdr:col>6</xdr:col>
          <xdr:colOff>582930</xdr:colOff>
          <xdr:row>5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5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993300" mc:Ignorable="a14" a14:legacySpreadsheetColorIndex="6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8</xdr:col>
      <xdr:colOff>619124</xdr:colOff>
      <xdr:row>2</xdr:row>
      <xdr:rowOff>180975</xdr:rowOff>
    </xdr:from>
    <xdr:to>
      <xdr:col>20</xdr:col>
      <xdr:colOff>495300</xdr:colOff>
      <xdr:row>23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628649</xdr:colOff>
      <xdr:row>23</xdr:row>
      <xdr:rowOff>176211</xdr:rowOff>
    </xdr:from>
    <xdr:to>
      <xdr:col>20</xdr:col>
      <xdr:colOff>476250</xdr:colOff>
      <xdr:row>46</xdr:row>
      <xdr:rowOff>104774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10584</xdr:colOff>
          <xdr:row>2</xdr:row>
          <xdr:rowOff>8466</xdr:rowOff>
        </xdr:from>
        <xdr:to>
          <xdr:col>6</xdr:col>
          <xdr:colOff>574464</xdr:colOff>
          <xdr:row>3</xdr:row>
          <xdr:rowOff>198966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6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9050">
              <a:solidFill>
                <a:srgbClr val="993300" mc:Ignorable="a14" a14:legacySpreadsheetColorIndex="6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7</xdr:col>
      <xdr:colOff>742950</xdr:colOff>
      <xdr:row>2</xdr:row>
      <xdr:rowOff>11429</xdr:rowOff>
    </xdr:from>
    <xdr:to>
      <xdr:col>18</xdr:col>
      <xdr:colOff>331470</xdr:colOff>
      <xdr:row>20</xdr:row>
      <xdr:rowOff>89534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86"/>
  <sheetViews>
    <sheetView zoomScale="60" zoomScaleNormal="60" workbookViewId="0">
      <selection activeCell="C11" sqref="C11"/>
    </sheetView>
  </sheetViews>
  <sheetFormatPr defaultRowHeight="20.100000000000001" customHeight="1" x14ac:dyDescent="0.55000000000000004"/>
  <cols>
    <col min="2" max="2" width="8" customWidth="1"/>
    <col min="3" max="3" width="7.68359375" customWidth="1"/>
    <col min="4" max="4" width="11.26171875" customWidth="1"/>
    <col min="6" max="6" width="9.578125" customWidth="1"/>
    <col min="7" max="9" width="10.41796875" customWidth="1"/>
    <col min="22" max="23" width="10.15625" style="7" customWidth="1"/>
  </cols>
  <sheetData>
    <row r="2" spans="2:23" ht="20.100000000000001" customHeight="1" x14ac:dyDescent="0.6">
      <c r="B2" s="5" t="s">
        <v>9</v>
      </c>
    </row>
    <row r="3" spans="2:23" ht="20.100000000000001" customHeight="1" thickBot="1" x14ac:dyDescent="0.6">
      <c r="B3" t="s">
        <v>16</v>
      </c>
      <c r="V3" s="8" t="s">
        <v>7</v>
      </c>
    </row>
    <row r="4" spans="2:23" ht="20.100000000000001" customHeight="1" thickBot="1" x14ac:dyDescent="0.6">
      <c r="V4" s="13" t="s">
        <v>6</v>
      </c>
      <c r="W4" s="13" t="s">
        <v>8</v>
      </c>
    </row>
    <row r="5" spans="2:23" ht="20.100000000000001" customHeight="1" x14ac:dyDescent="0.55000000000000004">
      <c r="V5" s="9">
        <f>E7</f>
        <v>0</v>
      </c>
      <c r="W5" s="10">
        <f>F7</f>
        <v>0.34516217484598521</v>
      </c>
    </row>
    <row r="6" spans="2:23" ht="20.100000000000001" customHeight="1" x14ac:dyDescent="0.55000000000000004">
      <c r="B6" s="19" t="s">
        <v>10</v>
      </c>
      <c r="C6" s="21">
        <v>500</v>
      </c>
      <c r="E6" s="1" t="s">
        <v>0</v>
      </c>
      <c r="F6" s="1" t="s">
        <v>1</v>
      </c>
      <c r="G6" s="1" t="s">
        <v>2</v>
      </c>
      <c r="H6" s="2"/>
      <c r="V6" s="9">
        <f>E8</f>
        <v>1</v>
      </c>
      <c r="W6" s="10">
        <f>W5</f>
        <v>0.34516217484598521</v>
      </c>
    </row>
    <row r="7" spans="2:23" ht="20.100000000000001" customHeight="1" x14ac:dyDescent="0.55000000000000004">
      <c r="B7" s="20" t="s">
        <v>11</v>
      </c>
      <c r="C7" s="22">
        <v>50</v>
      </c>
      <c r="E7" s="24">
        <v>0</v>
      </c>
      <c r="F7" s="25">
        <f>_xlfn.HYPGEOM.DIST(E7,$C$8,$C$7,$C$6,FALSE)</f>
        <v>0.34516217484598521</v>
      </c>
      <c r="G7" s="25">
        <f>_xlfn.HYPGEOM.DIST(E7,$C$8,$C$7,$C$6,TRUE)</f>
        <v>0.34516217484598521</v>
      </c>
      <c r="V7" s="9">
        <f>V6</f>
        <v>1</v>
      </c>
      <c r="W7" s="10">
        <f>G8</f>
        <v>0.73650250913848525</v>
      </c>
    </row>
    <row r="8" spans="2:23" ht="20.100000000000001" customHeight="1" x14ac:dyDescent="0.55000000000000004">
      <c r="B8" s="15" t="s">
        <v>3</v>
      </c>
      <c r="C8" s="23">
        <v>10</v>
      </c>
      <c r="E8" s="24">
        <f>1+E7</f>
        <v>1</v>
      </c>
      <c r="F8" s="25">
        <f t="shared" ref="F8:F17" si="0">_xlfn.HYPGEOM.DIST(E8,$C$8,$C$7,$C$6,FALSE)</f>
        <v>0.39134033429250009</v>
      </c>
      <c r="G8" s="25">
        <f t="shared" ref="G8:G13" si="1">_xlfn.HYPGEOM.DIST(E8,$C$8,$C$7,$C$6,TRUE)</f>
        <v>0.73650250913848525</v>
      </c>
      <c r="V8" s="9"/>
      <c r="W8" s="10"/>
    </row>
    <row r="9" spans="2:23" ht="20.100000000000001" customHeight="1" x14ac:dyDescent="0.55000000000000004">
      <c r="E9" s="24">
        <f t="shared" ref="E9:E17" si="2">1+E8</f>
        <v>2</v>
      </c>
      <c r="F9" s="25">
        <f t="shared" si="0"/>
        <v>0.19522747446039884</v>
      </c>
      <c r="G9" s="33">
        <f t="shared" si="1"/>
        <v>0.93172998359888393</v>
      </c>
      <c r="V9" s="9">
        <f>V7</f>
        <v>1</v>
      </c>
      <c r="W9" s="10">
        <f>W7</f>
        <v>0.73650250913848525</v>
      </c>
    </row>
    <row r="10" spans="2:23" ht="20.100000000000001" customHeight="1" x14ac:dyDescent="0.55000000000000004">
      <c r="B10" s="35" t="s">
        <v>17</v>
      </c>
      <c r="E10" s="24">
        <f t="shared" si="2"/>
        <v>3</v>
      </c>
      <c r="F10" s="25">
        <f t="shared" si="0"/>
        <v>5.6408841379076889E-2</v>
      </c>
      <c r="G10" s="25">
        <f t="shared" si="1"/>
        <v>0.98813882497796079</v>
      </c>
      <c r="V10" s="9">
        <f>E9</f>
        <v>2</v>
      </c>
      <c r="W10" s="10">
        <f>W9</f>
        <v>0.73650250913848525</v>
      </c>
    </row>
    <row r="11" spans="2:23" ht="20.100000000000001" customHeight="1" x14ac:dyDescent="0.55000000000000004">
      <c r="B11" t="s">
        <v>18</v>
      </c>
      <c r="C11" s="34">
        <f>MAX(0,C8-C6+C7)</f>
        <v>0</v>
      </c>
      <c r="E11" s="24">
        <f t="shared" si="2"/>
        <v>4</v>
      </c>
      <c r="F11" s="25">
        <f t="shared" si="0"/>
        <v>1.044961081853395E-2</v>
      </c>
      <c r="G11" s="25">
        <f t="shared" si="1"/>
        <v>0.9985884357964947</v>
      </c>
      <c r="V11" s="9">
        <f>V10</f>
        <v>2</v>
      </c>
      <c r="W11" s="10">
        <f>G9</f>
        <v>0.93172998359888393</v>
      </c>
    </row>
    <row r="12" spans="2:23" ht="20.100000000000001" customHeight="1" x14ac:dyDescent="0.55000000000000004">
      <c r="B12" t="s">
        <v>19</v>
      </c>
      <c r="C12" s="34">
        <f>MIN(C8,C7)</f>
        <v>10</v>
      </c>
      <c r="E12" s="24">
        <f t="shared" si="2"/>
        <v>5</v>
      </c>
      <c r="F12" s="25">
        <f t="shared" si="0"/>
        <v>1.2962213869282529E-3</v>
      </c>
      <c r="G12" s="25">
        <f t="shared" si="1"/>
        <v>0.99988465718342301</v>
      </c>
      <c r="W12" s="10"/>
    </row>
    <row r="13" spans="2:23" ht="20.100000000000001" customHeight="1" x14ac:dyDescent="0.55000000000000004">
      <c r="E13" s="24">
        <f t="shared" si="2"/>
        <v>6</v>
      </c>
      <c r="F13" s="25">
        <f t="shared" si="0"/>
        <v>1.0898722423724113E-4</v>
      </c>
      <c r="G13" s="25">
        <f t="shared" si="1"/>
        <v>0.99999364440766025</v>
      </c>
      <c r="V13" s="11">
        <f>V11</f>
        <v>2</v>
      </c>
      <c r="W13" s="12">
        <f>W11</f>
        <v>0.93172998359888393</v>
      </c>
    </row>
    <row r="14" spans="2:23" ht="20.100000000000001" customHeight="1" x14ac:dyDescent="0.55000000000000004">
      <c r="E14" s="24">
        <f t="shared" si="2"/>
        <v>7</v>
      </c>
      <c r="F14" s="25">
        <f t="shared" si="0"/>
        <v>6.1303136675469928E-6</v>
      </c>
      <c r="G14" s="25">
        <f t="shared" ref="G14:G15" si="3">_xlfn.HYPGEOM.DIST(E14,$C$8,$C$7,$C$6,TRUE)</f>
        <v>0.99999977472132784</v>
      </c>
      <c r="V14">
        <f>E10</f>
        <v>3</v>
      </c>
      <c r="W14" s="12">
        <f>W13</f>
        <v>0.93172998359888393</v>
      </c>
    </row>
    <row r="15" spans="2:23" ht="20.100000000000001" customHeight="1" x14ac:dyDescent="0.55000000000000004">
      <c r="B15" s="28" t="s">
        <v>12</v>
      </c>
      <c r="C15" s="29">
        <f>C7*C8/C6</f>
        <v>1</v>
      </c>
      <c r="E15" s="24">
        <f t="shared" si="2"/>
        <v>8</v>
      </c>
      <c r="F15" s="25">
        <f t="shared" si="0"/>
        <v>2.2065024082409496E-7</v>
      </c>
      <c r="G15" s="25">
        <f t="shared" si="3"/>
        <v>0.99999999537156858</v>
      </c>
      <c r="V15">
        <f>V14</f>
        <v>3</v>
      </c>
      <c r="W15" s="3">
        <f>G10</f>
        <v>0.98813882497796079</v>
      </c>
    </row>
    <row r="16" spans="2:23" ht="20.100000000000001" customHeight="1" x14ac:dyDescent="0.55000000000000004">
      <c r="B16" s="28" t="s">
        <v>13</v>
      </c>
      <c r="C16" s="29">
        <f>C7*C8/C6*(C6-C7)/C6*(C6-C8)/(C6-1)</f>
        <v>0.88376753507014028</v>
      </c>
      <c r="E16" s="24">
        <f t="shared" si="2"/>
        <v>9</v>
      </c>
      <c r="F16" s="25">
        <f t="shared" si="0"/>
        <v>4.5866419770413134E-9</v>
      </c>
      <c r="G16" s="25">
        <f t="shared" ref="G16:G17" si="4">_xlfn.HYPGEOM.DIST(E16,$C$8,$C$7,$C$6,TRUE)</f>
        <v>0.99999999995821065</v>
      </c>
      <c r="V16"/>
      <c r="W16"/>
    </row>
    <row r="17" spans="2:23" ht="20.100000000000001" customHeight="1" x14ac:dyDescent="0.55000000000000004">
      <c r="B17" s="30" t="s">
        <v>14</v>
      </c>
      <c r="C17" s="31">
        <f>SQRT(C16)</f>
        <v>0.94008911017527497</v>
      </c>
      <c r="E17" s="24">
        <f t="shared" si="2"/>
        <v>10</v>
      </c>
      <c r="F17" s="25">
        <f t="shared" si="0"/>
        <v>4.1789404679709739E-11</v>
      </c>
      <c r="G17" s="25">
        <f t="shared" si="4"/>
        <v>1</v>
      </c>
      <c r="V17" s="11">
        <f>V15</f>
        <v>3</v>
      </c>
      <c r="W17" s="12">
        <f>W15</f>
        <v>0.98813882497796079</v>
      </c>
    </row>
    <row r="18" spans="2:23" ht="20.100000000000001" customHeight="1" x14ac:dyDescent="0.55000000000000004">
      <c r="G18" s="3"/>
      <c r="V18">
        <f>E11</f>
        <v>4</v>
      </c>
      <c r="W18" s="12">
        <f>W17</f>
        <v>0.98813882497796079</v>
      </c>
    </row>
    <row r="19" spans="2:23" ht="20.100000000000001" customHeight="1" x14ac:dyDescent="0.55000000000000004">
      <c r="G19" s="3"/>
      <c r="V19">
        <f>V18</f>
        <v>4</v>
      </c>
      <c r="W19" s="3">
        <f>G11</f>
        <v>0.9985884357964947</v>
      </c>
    </row>
    <row r="20" spans="2:23" ht="20.100000000000001" customHeight="1" x14ac:dyDescent="0.55000000000000004">
      <c r="G20" s="3"/>
      <c r="V20"/>
      <c r="W20"/>
    </row>
    <row r="21" spans="2:23" ht="20.100000000000001" customHeight="1" x14ac:dyDescent="0.55000000000000004">
      <c r="G21" s="3"/>
      <c r="V21" s="11">
        <f>V19</f>
        <v>4</v>
      </c>
      <c r="W21" s="12">
        <f>W19</f>
        <v>0.9985884357964947</v>
      </c>
    </row>
    <row r="22" spans="2:23" ht="20.100000000000001" customHeight="1" x14ac:dyDescent="0.55000000000000004">
      <c r="G22" s="3"/>
      <c r="V22">
        <f>E12</f>
        <v>5</v>
      </c>
      <c r="W22" s="12">
        <f>W21</f>
        <v>0.9985884357964947</v>
      </c>
    </row>
    <row r="23" spans="2:23" ht="20.100000000000001" customHeight="1" x14ac:dyDescent="0.55000000000000004">
      <c r="G23" s="3"/>
      <c r="V23">
        <f>V22</f>
        <v>5</v>
      </c>
      <c r="W23" s="3">
        <f>G12</f>
        <v>0.99988465718342301</v>
      </c>
    </row>
    <row r="24" spans="2:23" ht="20.100000000000001" customHeight="1" x14ac:dyDescent="0.55000000000000004">
      <c r="E24" s="4"/>
      <c r="G24" s="3"/>
      <c r="V24"/>
      <c r="W24"/>
    </row>
    <row r="25" spans="2:23" ht="20.100000000000001" customHeight="1" x14ac:dyDescent="0.55000000000000004">
      <c r="G25" s="3"/>
      <c r="V25" s="11">
        <f>V23</f>
        <v>5</v>
      </c>
      <c r="W25" s="12">
        <f>W23</f>
        <v>0.99988465718342301</v>
      </c>
    </row>
    <row r="26" spans="2:23" ht="20.100000000000001" customHeight="1" x14ac:dyDescent="0.55000000000000004">
      <c r="F26" s="3"/>
      <c r="G26" s="3"/>
      <c r="V26">
        <f>E13</f>
        <v>6</v>
      </c>
      <c r="W26" s="12">
        <f>W25</f>
        <v>0.99988465718342301</v>
      </c>
    </row>
    <row r="27" spans="2:23" ht="20.100000000000001" customHeight="1" x14ac:dyDescent="0.55000000000000004">
      <c r="F27" s="3"/>
      <c r="G27" s="3"/>
      <c r="V27" s="7">
        <f>V26</f>
        <v>6</v>
      </c>
      <c r="W27" s="14">
        <f>G13</f>
        <v>0.99999364440766025</v>
      </c>
    </row>
    <row r="29" spans="2:23" ht="20.100000000000001" customHeight="1" x14ac:dyDescent="0.55000000000000004">
      <c r="V29" s="11">
        <f>V27</f>
        <v>6</v>
      </c>
      <c r="W29" s="12">
        <f>W27</f>
        <v>0.99999364440766025</v>
      </c>
    </row>
    <row r="30" spans="2:23" ht="20.100000000000001" customHeight="1" x14ac:dyDescent="0.55000000000000004">
      <c r="V30">
        <f>E14</f>
        <v>7</v>
      </c>
      <c r="W30" s="12">
        <f>W29</f>
        <v>0.99999364440766025</v>
      </c>
    </row>
    <row r="31" spans="2:23" ht="20.100000000000001" customHeight="1" x14ac:dyDescent="0.55000000000000004">
      <c r="V31" s="7">
        <f>V30</f>
        <v>7</v>
      </c>
      <c r="W31" s="14">
        <f>G14</f>
        <v>0.99999977472132784</v>
      </c>
    </row>
    <row r="32" spans="2:23" ht="20.100000000000001" customHeight="1" x14ac:dyDescent="0.55000000000000004">
      <c r="V32"/>
      <c r="W32"/>
    </row>
    <row r="33" spans="22:23" ht="20.100000000000001" customHeight="1" x14ac:dyDescent="0.55000000000000004">
      <c r="V33" s="11">
        <f>V31</f>
        <v>7</v>
      </c>
      <c r="W33" s="12">
        <f>W31</f>
        <v>0.99999977472132784</v>
      </c>
    </row>
    <row r="34" spans="22:23" ht="20.100000000000001" customHeight="1" x14ac:dyDescent="0.55000000000000004">
      <c r="V34">
        <f>E15</f>
        <v>8</v>
      </c>
      <c r="W34" s="12">
        <f>W33</f>
        <v>0.99999977472132784</v>
      </c>
    </row>
    <row r="35" spans="22:23" ht="20.100000000000001" customHeight="1" x14ac:dyDescent="0.55000000000000004">
      <c r="V35" s="7">
        <f>V34</f>
        <v>8</v>
      </c>
      <c r="W35" s="14">
        <f>G15</f>
        <v>0.99999999537156858</v>
      </c>
    </row>
    <row r="36" spans="22:23" ht="20.100000000000001" customHeight="1" x14ac:dyDescent="0.55000000000000004">
      <c r="V36"/>
      <c r="W36"/>
    </row>
    <row r="37" spans="22:23" ht="20.100000000000001" customHeight="1" x14ac:dyDescent="0.55000000000000004">
      <c r="V37" s="11">
        <f>V35</f>
        <v>8</v>
      </c>
      <c r="W37" s="12">
        <f>W35</f>
        <v>0.99999999537156858</v>
      </c>
    </row>
    <row r="38" spans="22:23" ht="20.100000000000001" customHeight="1" x14ac:dyDescent="0.55000000000000004">
      <c r="V38">
        <f>E16</f>
        <v>9</v>
      </c>
      <c r="W38" s="12">
        <f>W37</f>
        <v>0.99999999537156858</v>
      </c>
    </row>
    <row r="39" spans="22:23" ht="20.100000000000001" customHeight="1" x14ac:dyDescent="0.55000000000000004">
      <c r="V39" s="7">
        <f>V38</f>
        <v>9</v>
      </c>
      <c r="W39" s="14">
        <f>G16</f>
        <v>0.99999999995821065</v>
      </c>
    </row>
    <row r="40" spans="22:23" ht="20.100000000000001" customHeight="1" x14ac:dyDescent="0.55000000000000004">
      <c r="V40"/>
      <c r="W40"/>
    </row>
    <row r="41" spans="22:23" ht="20.100000000000001" customHeight="1" x14ac:dyDescent="0.55000000000000004">
      <c r="V41" s="11">
        <f>V39</f>
        <v>9</v>
      </c>
      <c r="W41" s="12">
        <f>W39</f>
        <v>0.99999999995821065</v>
      </c>
    </row>
    <row r="42" spans="22:23" ht="20.100000000000001" customHeight="1" x14ac:dyDescent="0.55000000000000004">
      <c r="V42">
        <f>E17</f>
        <v>10</v>
      </c>
      <c r="W42" s="12">
        <f>W41</f>
        <v>0.99999999995821065</v>
      </c>
    </row>
    <row r="43" spans="22:23" ht="20.100000000000001" customHeight="1" x14ac:dyDescent="0.55000000000000004">
      <c r="V43" s="7">
        <f>V42</f>
        <v>10</v>
      </c>
      <c r="W43" s="14">
        <f>G17</f>
        <v>1</v>
      </c>
    </row>
    <row r="45" spans="22:23" ht="20.100000000000001" customHeight="1" x14ac:dyDescent="0.55000000000000004">
      <c r="V45" s="11"/>
      <c r="W45" s="12"/>
    </row>
    <row r="46" spans="22:23" ht="20.100000000000001" customHeight="1" x14ac:dyDescent="0.55000000000000004">
      <c r="V46"/>
      <c r="W46" s="12"/>
    </row>
    <row r="47" spans="22:23" ht="20.100000000000001" customHeight="1" x14ac:dyDescent="0.55000000000000004">
      <c r="V47"/>
      <c r="W47" s="3"/>
    </row>
    <row r="49" spans="22:23" ht="20.100000000000001" customHeight="1" x14ac:dyDescent="0.55000000000000004">
      <c r="V49" s="11"/>
      <c r="W49" s="12"/>
    </row>
    <row r="50" spans="22:23" ht="20.100000000000001" customHeight="1" x14ac:dyDescent="0.55000000000000004">
      <c r="V50"/>
      <c r="W50" s="12"/>
    </row>
    <row r="51" spans="22:23" ht="20.100000000000001" customHeight="1" x14ac:dyDescent="0.55000000000000004">
      <c r="V51"/>
      <c r="W51" s="3"/>
    </row>
    <row r="53" spans="22:23" ht="20.100000000000001" customHeight="1" x14ac:dyDescent="0.55000000000000004">
      <c r="V53" s="11"/>
      <c r="W53" s="12"/>
    </row>
    <row r="54" spans="22:23" ht="20.100000000000001" customHeight="1" x14ac:dyDescent="0.55000000000000004">
      <c r="V54"/>
      <c r="W54" s="12"/>
    </row>
    <row r="55" spans="22:23" ht="20.100000000000001" customHeight="1" x14ac:dyDescent="0.55000000000000004">
      <c r="V55"/>
      <c r="W55" s="3"/>
    </row>
    <row r="57" spans="22:23" ht="20.100000000000001" customHeight="1" x14ac:dyDescent="0.55000000000000004">
      <c r="V57" s="11"/>
      <c r="W57" s="12"/>
    </row>
    <row r="58" spans="22:23" ht="20.100000000000001" customHeight="1" x14ac:dyDescent="0.55000000000000004">
      <c r="V58"/>
      <c r="W58" s="12"/>
    </row>
    <row r="59" spans="22:23" ht="20.100000000000001" customHeight="1" x14ac:dyDescent="0.55000000000000004">
      <c r="V59"/>
      <c r="W59" s="3"/>
    </row>
    <row r="61" spans="22:23" ht="20.100000000000001" customHeight="1" x14ac:dyDescent="0.55000000000000004">
      <c r="V61" s="11"/>
      <c r="W61" s="12"/>
    </row>
    <row r="62" spans="22:23" ht="20.100000000000001" customHeight="1" x14ac:dyDescent="0.55000000000000004">
      <c r="V62"/>
      <c r="W62" s="12"/>
    </row>
    <row r="63" spans="22:23" ht="20.100000000000001" customHeight="1" x14ac:dyDescent="0.55000000000000004">
      <c r="V63"/>
      <c r="W63" s="3"/>
    </row>
    <row r="65" spans="22:23" ht="20.100000000000001" customHeight="1" x14ac:dyDescent="0.55000000000000004">
      <c r="V65" s="11"/>
      <c r="W65" s="12"/>
    </row>
    <row r="66" spans="22:23" ht="20.100000000000001" customHeight="1" x14ac:dyDescent="0.55000000000000004">
      <c r="V66"/>
      <c r="W66" s="12"/>
    </row>
    <row r="67" spans="22:23" ht="20.100000000000001" customHeight="1" x14ac:dyDescent="0.55000000000000004">
      <c r="V67"/>
      <c r="W67" s="3"/>
    </row>
    <row r="69" spans="22:23" ht="20.100000000000001" customHeight="1" x14ac:dyDescent="0.55000000000000004">
      <c r="V69" s="11"/>
      <c r="W69" s="12"/>
    </row>
    <row r="70" spans="22:23" ht="20.100000000000001" customHeight="1" x14ac:dyDescent="0.55000000000000004">
      <c r="V70"/>
      <c r="W70" s="12"/>
    </row>
    <row r="71" spans="22:23" ht="20.100000000000001" customHeight="1" x14ac:dyDescent="0.55000000000000004">
      <c r="V71"/>
      <c r="W71" s="3"/>
    </row>
    <row r="73" spans="22:23" ht="20.100000000000001" customHeight="1" x14ac:dyDescent="0.55000000000000004">
      <c r="V73" s="11"/>
      <c r="W73" s="12"/>
    </row>
    <row r="74" spans="22:23" ht="20.100000000000001" customHeight="1" x14ac:dyDescent="0.55000000000000004">
      <c r="V74"/>
      <c r="W74" s="12"/>
    </row>
    <row r="75" spans="22:23" ht="20.100000000000001" customHeight="1" x14ac:dyDescent="0.55000000000000004">
      <c r="V75"/>
      <c r="W75" s="3"/>
    </row>
    <row r="77" spans="22:23" ht="20.100000000000001" customHeight="1" x14ac:dyDescent="0.55000000000000004">
      <c r="V77" s="11"/>
      <c r="W77" s="12"/>
    </row>
    <row r="78" spans="22:23" ht="20.100000000000001" customHeight="1" x14ac:dyDescent="0.55000000000000004">
      <c r="V78"/>
      <c r="W78" s="12"/>
    </row>
    <row r="79" spans="22:23" ht="20.100000000000001" customHeight="1" x14ac:dyDescent="0.55000000000000004">
      <c r="V79"/>
      <c r="W79" s="3"/>
    </row>
    <row r="81" spans="22:23" ht="20.100000000000001" customHeight="1" x14ac:dyDescent="0.55000000000000004">
      <c r="V81" s="11"/>
      <c r="W81" s="12"/>
    </row>
    <row r="82" spans="22:23" ht="20.100000000000001" customHeight="1" x14ac:dyDescent="0.55000000000000004">
      <c r="V82"/>
      <c r="W82" s="12"/>
    </row>
    <row r="83" spans="22:23" ht="20.100000000000001" customHeight="1" x14ac:dyDescent="0.55000000000000004">
      <c r="V83"/>
      <c r="W83" s="3"/>
    </row>
    <row r="85" spans="22:23" ht="20.100000000000001" customHeight="1" x14ac:dyDescent="0.55000000000000004">
      <c r="W85" s="14"/>
    </row>
    <row r="86" spans="22:23" ht="20.100000000000001" customHeight="1" x14ac:dyDescent="0.55000000000000004">
      <c r="W86" s="14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8193" r:id="rId4">
          <objectPr defaultSize="0" autoPict="0" r:id="rId5">
            <anchor moveWithCells="1">
              <from>
                <xdr:col>4</xdr:col>
                <xdr:colOff>0</xdr:colOff>
                <xdr:row>3</xdr:row>
                <xdr:rowOff>49530</xdr:rowOff>
              </from>
              <to>
                <xdr:col>6</xdr:col>
                <xdr:colOff>400050</xdr:colOff>
                <xdr:row>4</xdr:row>
                <xdr:rowOff>201930</xdr:rowOff>
              </to>
            </anchor>
          </objectPr>
        </oleObject>
      </mc:Choice>
      <mc:Fallback>
        <oleObject progId="Equation.DSMT4" shapeId="819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W86"/>
  <sheetViews>
    <sheetView zoomScale="70" zoomScaleNormal="70" workbookViewId="0">
      <selection activeCell="F13" sqref="F13"/>
    </sheetView>
  </sheetViews>
  <sheetFormatPr defaultRowHeight="20.100000000000001" customHeight="1" x14ac:dyDescent="0.55000000000000004"/>
  <cols>
    <col min="2" max="2" width="8" customWidth="1"/>
    <col min="3" max="3" width="7.68359375" customWidth="1"/>
    <col min="4" max="4" width="11.26171875" customWidth="1"/>
    <col min="6" max="6" width="9.578125" customWidth="1"/>
    <col min="7" max="9" width="10.41796875" customWidth="1"/>
    <col min="22" max="23" width="10.15625" style="7" customWidth="1"/>
  </cols>
  <sheetData>
    <row r="2" spans="2:23" ht="20.100000000000001" customHeight="1" x14ac:dyDescent="0.6">
      <c r="B2" s="5" t="s">
        <v>9</v>
      </c>
    </row>
    <row r="3" spans="2:23" ht="20.100000000000001" customHeight="1" thickBot="1" x14ac:dyDescent="0.6">
      <c r="B3" t="s">
        <v>15</v>
      </c>
      <c r="V3" s="8" t="s">
        <v>7</v>
      </c>
    </row>
    <row r="4" spans="2:23" ht="20.100000000000001" customHeight="1" thickBot="1" x14ac:dyDescent="0.6">
      <c r="V4" s="13" t="s">
        <v>6</v>
      </c>
      <c r="W4" s="13" t="s">
        <v>8</v>
      </c>
    </row>
    <row r="5" spans="2:23" ht="20.100000000000001" customHeight="1" x14ac:dyDescent="0.55000000000000004">
      <c r="V5" s="9">
        <f>E7</f>
        <v>0</v>
      </c>
      <c r="W5" s="10">
        <f>F7</f>
        <v>5.4179566563467554E-3</v>
      </c>
    </row>
    <row r="6" spans="2:23" ht="20.100000000000001" customHeight="1" x14ac:dyDescent="0.55000000000000004">
      <c r="B6" s="19" t="s">
        <v>10</v>
      </c>
      <c r="C6" s="21">
        <v>20</v>
      </c>
      <c r="E6" s="1" t="s">
        <v>0</v>
      </c>
      <c r="F6" s="1" t="s">
        <v>1</v>
      </c>
      <c r="G6" s="1" t="s">
        <v>2</v>
      </c>
      <c r="H6" s="2"/>
      <c r="V6" s="9">
        <f>E8</f>
        <v>1</v>
      </c>
      <c r="W6" s="10">
        <f>W5</f>
        <v>5.4179566563467554E-3</v>
      </c>
    </row>
    <row r="7" spans="2:23" ht="20.100000000000001" customHeight="1" x14ac:dyDescent="0.55000000000000004">
      <c r="B7" s="20" t="s">
        <v>11</v>
      </c>
      <c r="C7" s="22">
        <v>6</v>
      </c>
      <c r="E7" s="24">
        <v>0</v>
      </c>
      <c r="F7" s="25">
        <f>_xlfn.HYPGEOM.DIST(E7,$C$8,$C$7,$C$6,FALSE)</f>
        <v>5.4179566563467554E-3</v>
      </c>
      <c r="G7" s="25">
        <f>_xlfn.HYPGEOM.DIST(E7,$C$8,$C$7,$C$6,TRUE)</f>
        <v>5.4179566563467554E-3</v>
      </c>
      <c r="V7" s="9">
        <f>V6</f>
        <v>1</v>
      </c>
      <c r="W7" s="10">
        <f>G8</f>
        <v>7.0433436532507707E-2</v>
      </c>
    </row>
    <row r="8" spans="2:23" ht="20.100000000000001" customHeight="1" x14ac:dyDescent="0.55000000000000004">
      <c r="B8" s="15" t="s">
        <v>3</v>
      </c>
      <c r="C8" s="23">
        <v>10</v>
      </c>
      <c r="E8" s="24">
        <f>1+E7</f>
        <v>1</v>
      </c>
      <c r="F8" s="25">
        <f t="shared" ref="F8:F13" si="0">_xlfn.HYPGEOM.DIST(E8,$C$8,$C$7,$C$6,FALSE)</f>
        <v>6.5015479876160964E-2</v>
      </c>
      <c r="G8" s="25">
        <f t="shared" ref="G8:G12" si="1">_xlfn.HYPGEOM.DIST(E8,$C$8,$C$7,$C$6,TRUE)</f>
        <v>7.0433436532507707E-2</v>
      </c>
      <c r="V8" s="9"/>
      <c r="W8" s="10"/>
    </row>
    <row r="9" spans="2:23" ht="20.100000000000001" customHeight="1" x14ac:dyDescent="0.55000000000000004">
      <c r="E9" s="24">
        <f t="shared" ref="E9:E13" si="2">1+E8</f>
        <v>2</v>
      </c>
      <c r="F9" s="25">
        <f t="shared" si="0"/>
        <v>0.24380804953560381</v>
      </c>
      <c r="G9" s="33">
        <f t="shared" si="1"/>
        <v>0.31424148606811153</v>
      </c>
      <c r="V9" s="9">
        <f>V7</f>
        <v>1</v>
      </c>
      <c r="W9" s="10">
        <f>W7</f>
        <v>7.0433436532507707E-2</v>
      </c>
    </row>
    <row r="10" spans="2:23" ht="20.100000000000001" customHeight="1" x14ac:dyDescent="0.55000000000000004">
      <c r="B10" s="35" t="s">
        <v>17</v>
      </c>
      <c r="E10" s="24">
        <f t="shared" si="2"/>
        <v>3</v>
      </c>
      <c r="F10" s="25">
        <f t="shared" si="0"/>
        <v>0.37151702786377688</v>
      </c>
      <c r="G10" s="25">
        <f t="shared" si="1"/>
        <v>0.68575851393188814</v>
      </c>
      <c r="V10" s="9">
        <f>E9</f>
        <v>2</v>
      </c>
      <c r="W10" s="10">
        <f>W9</f>
        <v>7.0433436532507707E-2</v>
      </c>
    </row>
    <row r="11" spans="2:23" ht="20.100000000000001" customHeight="1" x14ac:dyDescent="0.55000000000000004">
      <c r="B11" t="s">
        <v>18</v>
      </c>
      <c r="C11" s="34">
        <f>MAX(0,C8-C6+C7)</f>
        <v>0</v>
      </c>
      <c r="E11" s="24">
        <f t="shared" si="2"/>
        <v>4</v>
      </c>
      <c r="F11" s="25">
        <f t="shared" si="0"/>
        <v>0.24380804953560395</v>
      </c>
      <c r="G11" s="25">
        <f t="shared" si="1"/>
        <v>0.92956656346749233</v>
      </c>
      <c r="V11" s="9">
        <f>V10</f>
        <v>2</v>
      </c>
      <c r="W11" s="10">
        <f>G9</f>
        <v>0.31424148606811153</v>
      </c>
    </row>
    <row r="12" spans="2:23" ht="20.100000000000001" customHeight="1" x14ac:dyDescent="0.55000000000000004">
      <c r="B12" t="s">
        <v>19</v>
      </c>
      <c r="C12" s="34">
        <f>MIN(C8,C7)</f>
        <v>6</v>
      </c>
      <c r="E12" s="24">
        <f t="shared" si="2"/>
        <v>5</v>
      </c>
      <c r="F12" s="25">
        <f t="shared" si="0"/>
        <v>6.5015479876160923E-2</v>
      </c>
      <c r="G12" s="25">
        <f t="shared" si="1"/>
        <v>0.9945820433436533</v>
      </c>
      <c r="W12" s="10"/>
    </row>
    <row r="13" spans="2:23" ht="20.100000000000001" customHeight="1" x14ac:dyDescent="0.55000000000000004">
      <c r="E13" s="24">
        <f t="shared" si="2"/>
        <v>6</v>
      </c>
      <c r="F13" s="25">
        <f t="shared" si="0"/>
        <v>5.4179566563467433E-3</v>
      </c>
      <c r="G13" s="25">
        <f t="shared" ref="G13" si="3">_xlfn.HYPGEOM.DIST(E13,$C$8,$C$7,$C$6,TRUE)</f>
        <v>1</v>
      </c>
      <c r="V13" s="11">
        <f>V11</f>
        <v>2</v>
      </c>
      <c r="W13" s="12">
        <f>W11</f>
        <v>0.31424148606811153</v>
      </c>
    </row>
    <row r="14" spans="2:23" ht="20.100000000000001" customHeight="1" x14ac:dyDescent="0.55000000000000004">
      <c r="F14" s="3"/>
      <c r="G14" s="3"/>
      <c r="V14">
        <f>E10</f>
        <v>3</v>
      </c>
      <c r="W14" s="12">
        <f>W13</f>
        <v>0.31424148606811153</v>
      </c>
    </row>
    <row r="15" spans="2:23" ht="20.100000000000001" customHeight="1" x14ac:dyDescent="0.55000000000000004">
      <c r="B15" s="28" t="s">
        <v>12</v>
      </c>
      <c r="C15" s="29">
        <f>C7*C8/C6</f>
        <v>3</v>
      </c>
      <c r="G15" s="3"/>
      <c r="V15">
        <f>V14</f>
        <v>3</v>
      </c>
      <c r="W15" s="3">
        <f>G10</f>
        <v>0.68575851393188814</v>
      </c>
    </row>
    <row r="16" spans="2:23" ht="20.100000000000001" customHeight="1" x14ac:dyDescent="0.55000000000000004">
      <c r="B16" s="28" t="s">
        <v>13</v>
      </c>
      <c r="C16" s="29">
        <f>C7*C8/C6*(C6-C7)/C6*(C6-C8)/(C6-1)</f>
        <v>1.1052631578947369</v>
      </c>
      <c r="G16" s="3"/>
      <c r="V16"/>
      <c r="W16"/>
    </row>
    <row r="17" spans="2:23" ht="20.100000000000001" customHeight="1" x14ac:dyDescent="0.55000000000000004">
      <c r="B17" s="30" t="s">
        <v>14</v>
      </c>
      <c r="C17" s="31">
        <f>SQRT(C16)</f>
        <v>1.0513149660756937</v>
      </c>
      <c r="G17" s="3"/>
      <c r="V17" s="11">
        <f>V15</f>
        <v>3</v>
      </c>
      <c r="W17" s="12">
        <f>W15</f>
        <v>0.68575851393188814</v>
      </c>
    </row>
    <row r="18" spans="2:23" ht="20.100000000000001" customHeight="1" x14ac:dyDescent="0.55000000000000004">
      <c r="G18" s="3"/>
      <c r="V18">
        <f>E11</f>
        <v>4</v>
      </c>
      <c r="W18" s="12">
        <f>W17</f>
        <v>0.68575851393188814</v>
      </c>
    </row>
    <row r="19" spans="2:23" ht="20.100000000000001" customHeight="1" x14ac:dyDescent="0.55000000000000004">
      <c r="G19" s="3"/>
      <c r="V19">
        <f>V18</f>
        <v>4</v>
      </c>
      <c r="W19" s="3">
        <f>G11</f>
        <v>0.92956656346749233</v>
      </c>
    </row>
    <row r="20" spans="2:23" ht="20.100000000000001" customHeight="1" x14ac:dyDescent="0.55000000000000004">
      <c r="G20" s="3"/>
      <c r="V20"/>
      <c r="W20"/>
    </row>
    <row r="21" spans="2:23" ht="20.100000000000001" customHeight="1" x14ac:dyDescent="0.55000000000000004">
      <c r="G21" s="3"/>
      <c r="V21" s="11">
        <f>V19</f>
        <v>4</v>
      </c>
      <c r="W21" s="12">
        <f>W19</f>
        <v>0.92956656346749233</v>
      </c>
    </row>
    <row r="22" spans="2:23" ht="20.100000000000001" customHeight="1" x14ac:dyDescent="0.55000000000000004">
      <c r="G22" s="3"/>
      <c r="V22">
        <f>E12</f>
        <v>5</v>
      </c>
      <c r="W22" s="12">
        <f>W21</f>
        <v>0.92956656346749233</v>
      </c>
    </row>
    <row r="23" spans="2:23" ht="20.100000000000001" customHeight="1" x14ac:dyDescent="0.55000000000000004">
      <c r="G23" s="3"/>
      <c r="V23">
        <f>V22</f>
        <v>5</v>
      </c>
      <c r="W23" s="3">
        <f>G12</f>
        <v>0.9945820433436533</v>
      </c>
    </row>
    <row r="24" spans="2:23" ht="20.100000000000001" customHeight="1" x14ac:dyDescent="0.55000000000000004">
      <c r="E24" s="4"/>
      <c r="G24" s="3"/>
      <c r="V24"/>
      <c r="W24"/>
    </row>
    <row r="25" spans="2:23" ht="20.100000000000001" customHeight="1" x14ac:dyDescent="0.55000000000000004">
      <c r="G25" s="3"/>
      <c r="V25" s="11">
        <f>V23</f>
        <v>5</v>
      </c>
      <c r="W25" s="12">
        <f>W23</f>
        <v>0.9945820433436533</v>
      </c>
    </row>
    <row r="26" spans="2:23" ht="20.100000000000001" customHeight="1" x14ac:dyDescent="0.55000000000000004">
      <c r="F26" s="3"/>
      <c r="G26" s="3"/>
      <c r="V26">
        <v>5</v>
      </c>
      <c r="W26" s="12">
        <f>W25</f>
        <v>0.9945820433436533</v>
      </c>
    </row>
    <row r="27" spans="2:23" ht="20.100000000000001" customHeight="1" x14ac:dyDescent="0.55000000000000004">
      <c r="F27" s="3"/>
      <c r="G27" s="3"/>
      <c r="V27">
        <v>6</v>
      </c>
      <c r="W27" s="3">
        <v>1</v>
      </c>
    </row>
    <row r="28" spans="2:23" ht="20.100000000000001" customHeight="1" x14ac:dyDescent="0.55000000000000004">
      <c r="V28">
        <v>7</v>
      </c>
      <c r="W28">
        <v>1</v>
      </c>
    </row>
    <row r="29" spans="2:23" ht="20.100000000000001" customHeight="1" x14ac:dyDescent="0.55000000000000004">
      <c r="V29" s="11"/>
      <c r="W29" s="12"/>
    </row>
    <row r="30" spans="2:23" ht="20.100000000000001" customHeight="1" x14ac:dyDescent="0.55000000000000004">
      <c r="V30"/>
      <c r="W30" s="12"/>
    </row>
    <row r="31" spans="2:23" ht="20.100000000000001" customHeight="1" x14ac:dyDescent="0.55000000000000004">
      <c r="V31"/>
      <c r="W31" s="3"/>
    </row>
    <row r="32" spans="2:23" ht="20.100000000000001" customHeight="1" x14ac:dyDescent="0.55000000000000004">
      <c r="V32"/>
      <c r="W32"/>
    </row>
    <row r="33" spans="22:23" ht="20.100000000000001" customHeight="1" x14ac:dyDescent="0.55000000000000004">
      <c r="V33" s="11"/>
      <c r="W33" s="12"/>
    </row>
    <row r="34" spans="22:23" ht="20.100000000000001" customHeight="1" x14ac:dyDescent="0.55000000000000004">
      <c r="V34"/>
      <c r="W34" s="12"/>
    </row>
    <row r="35" spans="22:23" ht="20.100000000000001" customHeight="1" x14ac:dyDescent="0.55000000000000004">
      <c r="V35"/>
      <c r="W35" s="3"/>
    </row>
    <row r="36" spans="22:23" ht="20.100000000000001" customHeight="1" x14ac:dyDescent="0.55000000000000004">
      <c r="V36"/>
      <c r="W36"/>
    </row>
    <row r="37" spans="22:23" ht="20.100000000000001" customHeight="1" x14ac:dyDescent="0.55000000000000004">
      <c r="V37" s="11"/>
      <c r="W37" s="12"/>
    </row>
    <row r="38" spans="22:23" ht="20.100000000000001" customHeight="1" x14ac:dyDescent="0.55000000000000004">
      <c r="V38"/>
      <c r="W38" s="12"/>
    </row>
    <row r="39" spans="22:23" ht="20.100000000000001" customHeight="1" x14ac:dyDescent="0.55000000000000004">
      <c r="V39"/>
      <c r="W39" s="3"/>
    </row>
    <row r="40" spans="22:23" ht="20.100000000000001" customHeight="1" x14ac:dyDescent="0.55000000000000004">
      <c r="V40"/>
      <c r="W40"/>
    </row>
    <row r="41" spans="22:23" ht="20.100000000000001" customHeight="1" x14ac:dyDescent="0.55000000000000004">
      <c r="V41" s="11"/>
      <c r="W41" s="12"/>
    </row>
    <row r="42" spans="22:23" ht="20.100000000000001" customHeight="1" x14ac:dyDescent="0.55000000000000004">
      <c r="V42"/>
      <c r="W42" s="12"/>
    </row>
    <row r="43" spans="22:23" ht="20.100000000000001" customHeight="1" x14ac:dyDescent="0.55000000000000004">
      <c r="V43"/>
      <c r="W43" s="3"/>
    </row>
    <row r="45" spans="22:23" ht="20.100000000000001" customHeight="1" x14ac:dyDescent="0.55000000000000004">
      <c r="V45" s="11"/>
      <c r="W45" s="12"/>
    </row>
    <row r="46" spans="22:23" ht="20.100000000000001" customHeight="1" x14ac:dyDescent="0.55000000000000004">
      <c r="V46"/>
      <c r="W46" s="12"/>
    </row>
    <row r="47" spans="22:23" ht="20.100000000000001" customHeight="1" x14ac:dyDescent="0.55000000000000004">
      <c r="V47"/>
      <c r="W47" s="3"/>
    </row>
    <row r="49" spans="22:23" ht="20.100000000000001" customHeight="1" x14ac:dyDescent="0.55000000000000004">
      <c r="V49" s="11"/>
      <c r="W49" s="12"/>
    </row>
    <row r="50" spans="22:23" ht="20.100000000000001" customHeight="1" x14ac:dyDescent="0.55000000000000004">
      <c r="V50"/>
      <c r="W50" s="12"/>
    </row>
    <row r="51" spans="22:23" ht="20.100000000000001" customHeight="1" x14ac:dyDescent="0.55000000000000004">
      <c r="V51"/>
      <c r="W51" s="3"/>
    </row>
    <row r="53" spans="22:23" ht="20.100000000000001" customHeight="1" x14ac:dyDescent="0.55000000000000004">
      <c r="V53" s="11"/>
      <c r="W53" s="12"/>
    </row>
    <row r="54" spans="22:23" ht="20.100000000000001" customHeight="1" x14ac:dyDescent="0.55000000000000004">
      <c r="V54"/>
      <c r="W54" s="12"/>
    </row>
    <row r="55" spans="22:23" ht="20.100000000000001" customHeight="1" x14ac:dyDescent="0.55000000000000004">
      <c r="V55"/>
      <c r="W55" s="3"/>
    </row>
    <row r="57" spans="22:23" ht="20.100000000000001" customHeight="1" x14ac:dyDescent="0.55000000000000004">
      <c r="V57" s="11"/>
      <c r="W57" s="12"/>
    </row>
    <row r="58" spans="22:23" ht="20.100000000000001" customHeight="1" x14ac:dyDescent="0.55000000000000004">
      <c r="V58"/>
      <c r="W58" s="12"/>
    </row>
    <row r="59" spans="22:23" ht="20.100000000000001" customHeight="1" x14ac:dyDescent="0.55000000000000004">
      <c r="V59"/>
      <c r="W59" s="3"/>
    </row>
    <row r="61" spans="22:23" ht="20.100000000000001" customHeight="1" x14ac:dyDescent="0.55000000000000004">
      <c r="V61" s="11"/>
      <c r="W61" s="12"/>
    </row>
    <row r="62" spans="22:23" ht="20.100000000000001" customHeight="1" x14ac:dyDescent="0.55000000000000004">
      <c r="V62"/>
      <c r="W62" s="12"/>
    </row>
    <row r="63" spans="22:23" ht="20.100000000000001" customHeight="1" x14ac:dyDescent="0.55000000000000004">
      <c r="V63"/>
      <c r="W63" s="3"/>
    </row>
    <row r="65" spans="22:23" ht="20.100000000000001" customHeight="1" x14ac:dyDescent="0.55000000000000004">
      <c r="V65" s="11"/>
      <c r="W65" s="12"/>
    </row>
    <row r="66" spans="22:23" ht="20.100000000000001" customHeight="1" x14ac:dyDescent="0.55000000000000004">
      <c r="V66"/>
      <c r="W66" s="12"/>
    </row>
    <row r="67" spans="22:23" ht="20.100000000000001" customHeight="1" x14ac:dyDescent="0.55000000000000004">
      <c r="V67"/>
      <c r="W67" s="3"/>
    </row>
    <row r="69" spans="22:23" ht="20.100000000000001" customHeight="1" x14ac:dyDescent="0.55000000000000004">
      <c r="V69" s="11"/>
      <c r="W69" s="12"/>
    </row>
    <row r="70" spans="22:23" ht="20.100000000000001" customHeight="1" x14ac:dyDescent="0.55000000000000004">
      <c r="V70"/>
      <c r="W70" s="12"/>
    </row>
    <row r="71" spans="22:23" ht="20.100000000000001" customHeight="1" x14ac:dyDescent="0.55000000000000004">
      <c r="V71"/>
      <c r="W71" s="3"/>
    </row>
    <row r="73" spans="22:23" ht="20.100000000000001" customHeight="1" x14ac:dyDescent="0.55000000000000004">
      <c r="V73" s="11"/>
      <c r="W73" s="12"/>
    </row>
    <row r="74" spans="22:23" ht="20.100000000000001" customHeight="1" x14ac:dyDescent="0.55000000000000004">
      <c r="V74"/>
      <c r="W74" s="12"/>
    </row>
    <row r="75" spans="22:23" ht="20.100000000000001" customHeight="1" x14ac:dyDescent="0.55000000000000004">
      <c r="V75"/>
      <c r="W75" s="3"/>
    </row>
    <row r="77" spans="22:23" ht="20.100000000000001" customHeight="1" x14ac:dyDescent="0.55000000000000004">
      <c r="V77" s="11"/>
      <c r="W77" s="12"/>
    </row>
    <row r="78" spans="22:23" ht="20.100000000000001" customHeight="1" x14ac:dyDescent="0.55000000000000004">
      <c r="V78"/>
      <c r="W78" s="12"/>
    </row>
    <row r="79" spans="22:23" ht="20.100000000000001" customHeight="1" x14ac:dyDescent="0.55000000000000004">
      <c r="V79"/>
      <c r="W79" s="3"/>
    </row>
    <row r="81" spans="22:23" ht="20.100000000000001" customHeight="1" x14ac:dyDescent="0.55000000000000004">
      <c r="V81" s="11"/>
      <c r="W81" s="12"/>
    </row>
    <row r="82" spans="22:23" ht="20.100000000000001" customHeight="1" x14ac:dyDescent="0.55000000000000004">
      <c r="V82"/>
      <c r="W82" s="12"/>
    </row>
    <row r="83" spans="22:23" ht="20.100000000000001" customHeight="1" x14ac:dyDescent="0.55000000000000004">
      <c r="V83"/>
      <c r="W83" s="3"/>
    </row>
    <row r="85" spans="22:23" ht="20.100000000000001" customHeight="1" x14ac:dyDescent="0.55000000000000004">
      <c r="W85" s="14"/>
    </row>
    <row r="86" spans="22:23" ht="20.100000000000001" customHeight="1" x14ac:dyDescent="0.55000000000000004">
      <c r="W86" s="14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7169" r:id="rId4">
          <objectPr defaultSize="0" autoPict="0" r:id="rId5">
            <anchor moveWithCells="1">
              <from>
                <xdr:col>4</xdr:col>
                <xdr:colOff>0</xdr:colOff>
                <xdr:row>3</xdr:row>
                <xdr:rowOff>49530</xdr:rowOff>
              </from>
              <to>
                <xdr:col>6</xdr:col>
                <xdr:colOff>400050</xdr:colOff>
                <xdr:row>4</xdr:row>
                <xdr:rowOff>201930</xdr:rowOff>
              </to>
            </anchor>
          </objectPr>
        </oleObject>
      </mc:Choice>
      <mc:Fallback>
        <oleObject progId="Equation.DSMT4" shapeId="716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W86"/>
  <sheetViews>
    <sheetView workbookViewId="0">
      <selection activeCell="D11" sqref="D11"/>
    </sheetView>
  </sheetViews>
  <sheetFormatPr defaultRowHeight="20.100000000000001" customHeight="1" x14ac:dyDescent="0.55000000000000004"/>
  <cols>
    <col min="2" max="2" width="9.41796875" customWidth="1"/>
    <col min="3" max="3" width="7.68359375" customWidth="1"/>
    <col min="4" max="4" width="11.26171875" customWidth="1"/>
    <col min="6" max="6" width="12" bestFit="1" customWidth="1"/>
    <col min="7" max="9" width="10.41796875" customWidth="1"/>
    <col min="22" max="23" width="10.15625" style="7" customWidth="1"/>
  </cols>
  <sheetData>
    <row r="3" spans="2:23" ht="20.100000000000001" customHeight="1" thickBot="1" x14ac:dyDescent="0.65">
      <c r="B3" s="5" t="s">
        <v>5</v>
      </c>
      <c r="V3" s="8" t="s">
        <v>7</v>
      </c>
    </row>
    <row r="4" spans="2:23" ht="20.100000000000001" customHeight="1" thickBot="1" x14ac:dyDescent="0.6">
      <c r="V4" s="13" t="s">
        <v>6</v>
      </c>
      <c r="W4" s="13" t="s">
        <v>8</v>
      </c>
    </row>
    <row r="5" spans="2:23" ht="20.100000000000001" customHeight="1" x14ac:dyDescent="0.55000000000000004">
      <c r="V5" s="9">
        <f>E7</f>
        <v>0</v>
      </c>
      <c r="W5" s="10">
        <f>F7</f>
        <v>0.32768000000000003</v>
      </c>
    </row>
    <row r="6" spans="2:23" ht="20.100000000000001" customHeight="1" x14ac:dyDescent="0.55000000000000004">
      <c r="B6" s="17" t="s">
        <v>3</v>
      </c>
      <c r="C6" s="18">
        <v>5</v>
      </c>
      <c r="E6" s="1" t="s">
        <v>0</v>
      </c>
      <c r="F6" s="1" t="s">
        <v>1</v>
      </c>
      <c r="G6" s="1" t="s">
        <v>2</v>
      </c>
      <c r="H6" s="2"/>
      <c r="V6" s="9">
        <f>E8</f>
        <v>1</v>
      </c>
      <c r="W6" s="10">
        <f>W5</f>
        <v>0.32768000000000003</v>
      </c>
    </row>
    <row r="7" spans="2:23" ht="20.100000000000001" customHeight="1" x14ac:dyDescent="0.55000000000000004">
      <c r="B7" s="15" t="s">
        <v>4</v>
      </c>
      <c r="C7" s="16">
        <v>0.2</v>
      </c>
      <c r="E7">
        <v>0</v>
      </c>
      <c r="F7" s="3">
        <f t="shared" ref="F7:F12" si="0">_xlfn.BINOM.DIST(E7,$C$6,$C$7,FALSE)</f>
        <v>0.32768000000000003</v>
      </c>
      <c r="G7" s="3">
        <f>_xlfn.BINOM.DIST(E7,$C$6,$C$7,TRUE)</f>
        <v>0.32768000000000003</v>
      </c>
      <c r="V7" s="9">
        <f>V6</f>
        <v>1</v>
      </c>
      <c r="W7" s="10">
        <f>G8</f>
        <v>0.73727999999999994</v>
      </c>
    </row>
    <row r="8" spans="2:23" ht="20.100000000000001" customHeight="1" x14ac:dyDescent="0.55000000000000004">
      <c r="E8">
        <f>1+E7</f>
        <v>1</v>
      </c>
      <c r="F8" s="3">
        <f t="shared" si="0"/>
        <v>0.40959999999999996</v>
      </c>
      <c r="G8" s="3">
        <f t="shared" ref="G8:G12" si="1">_xlfn.BINOM.DIST(E8,$C$6,$C$7,TRUE)</f>
        <v>0.73727999999999994</v>
      </c>
      <c r="V8" s="9"/>
      <c r="W8" s="10"/>
    </row>
    <row r="9" spans="2:23" ht="20.100000000000001" customHeight="1" x14ac:dyDescent="0.55000000000000004">
      <c r="E9">
        <f t="shared" ref="E9:E12" si="2">1+E8</f>
        <v>2</v>
      </c>
      <c r="F9" s="3">
        <f t="shared" si="0"/>
        <v>0.20480000000000001</v>
      </c>
      <c r="G9" s="27">
        <f t="shared" si="1"/>
        <v>0.94208000000000003</v>
      </c>
      <c r="V9" s="9">
        <f>V7</f>
        <v>1</v>
      </c>
      <c r="W9" s="10">
        <f>W7</f>
        <v>0.73727999999999994</v>
      </c>
    </row>
    <row r="10" spans="2:23" ht="20.100000000000001" customHeight="1" x14ac:dyDescent="0.55000000000000004">
      <c r="E10">
        <f t="shared" si="2"/>
        <v>3</v>
      </c>
      <c r="F10" s="3">
        <f t="shared" si="0"/>
        <v>5.1199999999999996E-2</v>
      </c>
      <c r="G10" s="3">
        <f t="shared" si="1"/>
        <v>0.99327999999999994</v>
      </c>
      <c r="V10" s="9">
        <f>E9</f>
        <v>2</v>
      </c>
      <c r="W10" s="10">
        <f>W9</f>
        <v>0.73727999999999994</v>
      </c>
    </row>
    <row r="11" spans="2:23" ht="20.100000000000001" customHeight="1" x14ac:dyDescent="0.55000000000000004">
      <c r="E11">
        <f t="shared" si="2"/>
        <v>4</v>
      </c>
      <c r="F11" s="3">
        <f t="shared" si="0"/>
        <v>6.4000000000000029E-3</v>
      </c>
      <c r="G11" s="3">
        <f t="shared" si="1"/>
        <v>0.99968000000000001</v>
      </c>
      <c r="V11" s="9">
        <f>V10</f>
        <v>2</v>
      </c>
      <c r="W11" s="10">
        <f>G9</f>
        <v>0.94208000000000003</v>
      </c>
    </row>
    <row r="12" spans="2:23" ht="20.100000000000001" customHeight="1" x14ac:dyDescent="0.55000000000000004">
      <c r="E12">
        <f t="shared" si="2"/>
        <v>5</v>
      </c>
      <c r="F12" s="3">
        <f t="shared" si="0"/>
        <v>3.2000000000000008E-4</v>
      </c>
      <c r="G12" s="3">
        <f t="shared" si="1"/>
        <v>1</v>
      </c>
      <c r="W12" s="10"/>
    </row>
    <row r="13" spans="2:23" ht="20.100000000000001" customHeight="1" x14ac:dyDescent="0.55000000000000004">
      <c r="F13" s="3"/>
      <c r="G13" s="3"/>
      <c r="V13" s="11">
        <f>V11</f>
        <v>2</v>
      </c>
      <c r="W13" s="12">
        <f>W11</f>
        <v>0.94208000000000003</v>
      </c>
    </row>
    <row r="14" spans="2:23" ht="20.100000000000001" customHeight="1" x14ac:dyDescent="0.55000000000000004">
      <c r="B14" s="28" t="s">
        <v>12</v>
      </c>
      <c r="C14" s="29">
        <f>C6*C7</f>
        <v>1</v>
      </c>
      <c r="F14" s="3"/>
      <c r="G14" s="3"/>
      <c r="V14">
        <f>E10</f>
        <v>3</v>
      </c>
      <c r="W14" s="12">
        <f>W13</f>
        <v>0.94208000000000003</v>
      </c>
    </row>
    <row r="15" spans="2:23" ht="20.100000000000001" customHeight="1" x14ac:dyDescent="0.55000000000000004">
      <c r="B15" s="28" t="s">
        <v>13</v>
      </c>
      <c r="C15" s="29">
        <f>C14*(1-C7)</f>
        <v>0.8</v>
      </c>
      <c r="F15" s="3"/>
      <c r="G15" s="3"/>
      <c r="V15">
        <f>V14</f>
        <v>3</v>
      </c>
      <c r="W15" s="3">
        <f>G10</f>
        <v>0.99327999999999994</v>
      </c>
    </row>
    <row r="16" spans="2:23" ht="20.100000000000001" customHeight="1" x14ac:dyDescent="0.55000000000000004">
      <c r="B16" s="30" t="s">
        <v>14</v>
      </c>
      <c r="C16" s="32">
        <f>SQRT(C15)</f>
        <v>0.89442719099991586</v>
      </c>
      <c r="F16" s="3"/>
      <c r="G16" s="3"/>
      <c r="V16"/>
      <c r="W16"/>
    </row>
    <row r="17" spans="5:23" ht="20.100000000000001" customHeight="1" x14ac:dyDescent="0.55000000000000004">
      <c r="F17" s="3"/>
      <c r="G17" s="3"/>
      <c r="V17" s="11">
        <f>V15</f>
        <v>3</v>
      </c>
      <c r="W17" s="12">
        <f>W15</f>
        <v>0.99327999999999994</v>
      </c>
    </row>
    <row r="18" spans="5:23" ht="20.100000000000001" customHeight="1" x14ac:dyDescent="0.55000000000000004">
      <c r="F18" s="3"/>
      <c r="G18" s="3"/>
      <c r="V18">
        <f>E11</f>
        <v>4</v>
      </c>
      <c r="W18" s="12">
        <f>W17</f>
        <v>0.99327999999999994</v>
      </c>
    </row>
    <row r="19" spans="5:23" ht="20.100000000000001" customHeight="1" x14ac:dyDescent="0.55000000000000004">
      <c r="F19" s="3"/>
      <c r="G19" s="3"/>
      <c r="V19">
        <f>V18</f>
        <v>4</v>
      </c>
      <c r="W19" s="3">
        <f>G11</f>
        <v>0.99968000000000001</v>
      </c>
    </row>
    <row r="20" spans="5:23" ht="20.100000000000001" customHeight="1" x14ac:dyDescent="0.55000000000000004">
      <c r="F20" s="3"/>
      <c r="G20" s="3"/>
      <c r="V20"/>
      <c r="W20"/>
    </row>
    <row r="21" spans="5:23" ht="20.100000000000001" customHeight="1" x14ac:dyDescent="0.55000000000000004">
      <c r="F21" s="3"/>
      <c r="G21" s="3"/>
      <c r="V21" s="11">
        <f>V19</f>
        <v>4</v>
      </c>
      <c r="W21" s="12">
        <f>W19</f>
        <v>0.99968000000000001</v>
      </c>
    </row>
    <row r="22" spans="5:23" ht="20.100000000000001" customHeight="1" x14ac:dyDescent="0.55000000000000004">
      <c r="F22" s="3"/>
      <c r="G22" s="3"/>
      <c r="V22">
        <f>E12</f>
        <v>5</v>
      </c>
      <c r="W22" s="12">
        <f>W21</f>
        <v>0.99968000000000001</v>
      </c>
    </row>
    <row r="23" spans="5:23" ht="20.100000000000001" customHeight="1" x14ac:dyDescent="0.55000000000000004">
      <c r="F23" s="3"/>
      <c r="G23" s="3"/>
      <c r="V23">
        <f>V22</f>
        <v>5</v>
      </c>
      <c r="W23" s="3">
        <f>G12</f>
        <v>1</v>
      </c>
    </row>
    <row r="24" spans="5:23" ht="20.100000000000001" customHeight="1" x14ac:dyDescent="0.55000000000000004">
      <c r="E24" s="4"/>
      <c r="F24" s="6"/>
      <c r="G24" s="3"/>
      <c r="V24"/>
      <c r="W24"/>
    </row>
    <row r="25" spans="5:23" ht="20.100000000000001" customHeight="1" x14ac:dyDescent="0.55000000000000004">
      <c r="F25" s="3"/>
      <c r="G25" s="3"/>
      <c r="V25" s="11">
        <f>V23</f>
        <v>5</v>
      </c>
      <c r="W25" s="12">
        <f>W23</f>
        <v>1</v>
      </c>
    </row>
    <row r="26" spans="5:23" ht="20.100000000000001" customHeight="1" x14ac:dyDescent="0.55000000000000004">
      <c r="F26" s="3"/>
      <c r="G26" s="3"/>
      <c r="V26">
        <v>5</v>
      </c>
      <c r="W26" s="12">
        <f>W25</f>
        <v>1</v>
      </c>
    </row>
    <row r="27" spans="5:23" ht="20.100000000000001" customHeight="1" x14ac:dyDescent="0.55000000000000004">
      <c r="F27" s="3"/>
      <c r="G27" s="3"/>
      <c r="V27">
        <v>6</v>
      </c>
      <c r="W27" s="3">
        <v>1</v>
      </c>
    </row>
    <row r="28" spans="5:23" ht="20.100000000000001" customHeight="1" x14ac:dyDescent="0.55000000000000004">
      <c r="V28"/>
      <c r="W28"/>
    </row>
    <row r="29" spans="5:23" ht="20.100000000000001" customHeight="1" x14ac:dyDescent="0.55000000000000004">
      <c r="V29" s="11"/>
      <c r="W29" s="12"/>
    </row>
    <row r="30" spans="5:23" ht="20.100000000000001" customHeight="1" x14ac:dyDescent="0.55000000000000004">
      <c r="V30"/>
      <c r="W30" s="12"/>
    </row>
    <row r="31" spans="5:23" ht="20.100000000000001" customHeight="1" x14ac:dyDescent="0.55000000000000004">
      <c r="V31"/>
      <c r="W31" s="3"/>
    </row>
    <row r="32" spans="5:23" ht="20.100000000000001" customHeight="1" x14ac:dyDescent="0.55000000000000004">
      <c r="V32"/>
      <c r="W32"/>
    </row>
    <row r="33" spans="22:23" ht="20.100000000000001" customHeight="1" x14ac:dyDescent="0.55000000000000004">
      <c r="V33" s="11"/>
      <c r="W33" s="12"/>
    </row>
    <row r="34" spans="22:23" ht="20.100000000000001" customHeight="1" x14ac:dyDescent="0.55000000000000004">
      <c r="V34"/>
      <c r="W34" s="12"/>
    </row>
    <row r="35" spans="22:23" ht="20.100000000000001" customHeight="1" x14ac:dyDescent="0.55000000000000004">
      <c r="V35"/>
      <c r="W35" s="3"/>
    </row>
    <row r="36" spans="22:23" ht="20.100000000000001" customHeight="1" x14ac:dyDescent="0.55000000000000004">
      <c r="V36"/>
      <c r="W36"/>
    </row>
    <row r="37" spans="22:23" ht="20.100000000000001" customHeight="1" x14ac:dyDescent="0.55000000000000004">
      <c r="V37" s="11"/>
      <c r="W37" s="12"/>
    </row>
    <row r="38" spans="22:23" ht="20.100000000000001" customHeight="1" x14ac:dyDescent="0.55000000000000004">
      <c r="V38"/>
      <c r="W38" s="12"/>
    </row>
    <row r="39" spans="22:23" ht="20.100000000000001" customHeight="1" x14ac:dyDescent="0.55000000000000004">
      <c r="V39"/>
      <c r="W39" s="3"/>
    </row>
    <row r="40" spans="22:23" ht="20.100000000000001" customHeight="1" x14ac:dyDescent="0.55000000000000004">
      <c r="V40"/>
      <c r="W40"/>
    </row>
    <row r="41" spans="22:23" ht="20.100000000000001" customHeight="1" x14ac:dyDescent="0.55000000000000004">
      <c r="V41" s="11"/>
      <c r="W41" s="12"/>
    </row>
    <row r="42" spans="22:23" ht="20.100000000000001" customHeight="1" x14ac:dyDescent="0.55000000000000004">
      <c r="V42"/>
      <c r="W42" s="12"/>
    </row>
    <row r="43" spans="22:23" ht="20.100000000000001" customHeight="1" x14ac:dyDescent="0.55000000000000004">
      <c r="V43"/>
      <c r="W43" s="3"/>
    </row>
    <row r="45" spans="22:23" ht="20.100000000000001" customHeight="1" x14ac:dyDescent="0.55000000000000004">
      <c r="V45" s="11"/>
      <c r="W45" s="12"/>
    </row>
    <row r="46" spans="22:23" ht="20.100000000000001" customHeight="1" x14ac:dyDescent="0.55000000000000004">
      <c r="V46"/>
      <c r="W46" s="12"/>
    </row>
    <row r="47" spans="22:23" ht="20.100000000000001" customHeight="1" x14ac:dyDescent="0.55000000000000004">
      <c r="V47"/>
      <c r="W47" s="3"/>
    </row>
    <row r="49" spans="22:23" ht="20.100000000000001" customHeight="1" x14ac:dyDescent="0.55000000000000004">
      <c r="V49" s="11"/>
      <c r="W49" s="12"/>
    </row>
    <row r="50" spans="22:23" ht="20.100000000000001" customHeight="1" x14ac:dyDescent="0.55000000000000004">
      <c r="V50"/>
      <c r="W50" s="12"/>
    </row>
    <row r="51" spans="22:23" ht="20.100000000000001" customHeight="1" x14ac:dyDescent="0.55000000000000004">
      <c r="V51"/>
      <c r="W51" s="3"/>
    </row>
    <row r="53" spans="22:23" ht="20.100000000000001" customHeight="1" x14ac:dyDescent="0.55000000000000004">
      <c r="V53" s="11"/>
      <c r="W53" s="12"/>
    </row>
    <row r="54" spans="22:23" ht="20.100000000000001" customHeight="1" x14ac:dyDescent="0.55000000000000004">
      <c r="V54"/>
      <c r="W54" s="12"/>
    </row>
    <row r="55" spans="22:23" ht="20.100000000000001" customHeight="1" x14ac:dyDescent="0.55000000000000004">
      <c r="V55"/>
      <c r="W55" s="3"/>
    </row>
    <row r="57" spans="22:23" ht="20.100000000000001" customHeight="1" x14ac:dyDescent="0.55000000000000004">
      <c r="V57" s="11"/>
      <c r="W57" s="12"/>
    </row>
    <row r="58" spans="22:23" ht="20.100000000000001" customHeight="1" x14ac:dyDescent="0.55000000000000004">
      <c r="V58"/>
      <c r="W58" s="12"/>
    </row>
    <row r="59" spans="22:23" ht="20.100000000000001" customHeight="1" x14ac:dyDescent="0.55000000000000004">
      <c r="V59"/>
      <c r="W59" s="3"/>
    </row>
    <row r="61" spans="22:23" ht="20.100000000000001" customHeight="1" x14ac:dyDescent="0.55000000000000004">
      <c r="V61" s="11"/>
      <c r="W61" s="12"/>
    </row>
    <row r="62" spans="22:23" ht="20.100000000000001" customHeight="1" x14ac:dyDescent="0.55000000000000004">
      <c r="V62"/>
      <c r="W62" s="12"/>
    </row>
    <row r="63" spans="22:23" ht="20.100000000000001" customHeight="1" x14ac:dyDescent="0.55000000000000004">
      <c r="V63"/>
      <c r="W63" s="3"/>
    </row>
    <row r="65" spans="22:23" ht="20.100000000000001" customHeight="1" x14ac:dyDescent="0.55000000000000004">
      <c r="V65" s="11"/>
      <c r="W65" s="12"/>
    </row>
    <row r="66" spans="22:23" ht="20.100000000000001" customHeight="1" x14ac:dyDescent="0.55000000000000004">
      <c r="V66"/>
      <c r="W66" s="12"/>
    </row>
    <row r="67" spans="22:23" ht="20.100000000000001" customHeight="1" x14ac:dyDescent="0.55000000000000004">
      <c r="V67"/>
      <c r="W67" s="3"/>
    </row>
    <row r="69" spans="22:23" ht="20.100000000000001" customHeight="1" x14ac:dyDescent="0.55000000000000004">
      <c r="V69" s="11"/>
      <c r="W69" s="12"/>
    </row>
    <row r="70" spans="22:23" ht="20.100000000000001" customHeight="1" x14ac:dyDescent="0.55000000000000004">
      <c r="V70"/>
      <c r="W70" s="12"/>
    </row>
    <row r="71" spans="22:23" ht="20.100000000000001" customHeight="1" x14ac:dyDescent="0.55000000000000004">
      <c r="V71"/>
      <c r="W71" s="3"/>
    </row>
    <row r="73" spans="22:23" ht="20.100000000000001" customHeight="1" x14ac:dyDescent="0.55000000000000004">
      <c r="V73" s="11"/>
      <c r="W73" s="12"/>
    </row>
    <row r="74" spans="22:23" ht="20.100000000000001" customHeight="1" x14ac:dyDescent="0.55000000000000004">
      <c r="V74"/>
      <c r="W74" s="12"/>
    </row>
    <row r="75" spans="22:23" ht="20.100000000000001" customHeight="1" x14ac:dyDescent="0.55000000000000004">
      <c r="V75"/>
      <c r="W75" s="3"/>
    </row>
    <row r="77" spans="22:23" ht="20.100000000000001" customHeight="1" x14ac:dyDescent="0.55000000000000004">
      <c r="V77" s="11"/>
      <c r="W77" s="12"/>
    </row>
    <row r="78" spans="22:23" ht="20.100000000000001" customHeight="1" x14ac:dyDescent="0.55000000000000004">
      <c r="V78"/>
      <c r="W78" s="12"/>
    </row>
    <row r="79" spans="22:23" ht="20.100000000000001" customHeight="1" x14ac:dyDescent="0.55000000000000004">
      <c r="V79"/>
      <c r="W79" s="3"/>
    </row>
    <row r="81" spans="22:23" ht="20.100000000000001" customHeight="1" x14ac:dyDescent="0.55000000000000004">
      <c r="V81" s="11"/>
      <c r="W81" s="12"/>
    </row>
    <row r="82" spans="22:23" ht="20.100000000000001" customHeight="1" x14ac:dyDescent="0.55000000000000004">
      <c r="V82"/>
      <c r="W82" s="12"/>
    </row>
    <row r="83" spans="22:23" ht="20.100000000000001" customHeight="1" x14ac:dyDescent="0.55000000000000004">
      <c r="V83"/>
      <c r="W83" s="3"/>
    </row>
    <row r="85" spans="22:23" ht="20.100000000000001" customHeight="1" x14ac:dyDescent="0.55000000000000004">
      <c r="W85" s="14"/>
    </row>
    <row r="86" spans="22:23" ht="20.100000000000001" customHeight="1" x14ac:dyDescent="0.55000000000000004">
      <c r="W86" s="14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7" r:id="rId4">
          <objectPr defaultSize="0" autoPict="0" r:id="rId5">
            <anchor moveWithCells="1">
              <from>
                <xdr:col>4</xdr:col>
                <xdr:colOff>0</xdr:colOff>
                <xdr:row>3</xdr:row>
                <xdr:rowOff>30480</xdr:rowOff>
              </from>
              <to>
                <xdr:col>6</xdr:col>
                <xdr:colOff>495300</xdr:colOff>
                <xdr:row>4</xdr:row>
                <xdr:rowOff>114300</xdr:rowOff>
              </to>
            </anchor>
          </objectPr>
        </oleObject>
      </mc:Choice>
      <mc:Fallback>
        <oleObject progId="Equation.DSMT4" shapeId="102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W86"/>
  <sheetViews>
    <sheetView topLeftCell="A2" zoomScale="90" zoomScaleNormal="90" workbookViewId="0">
      <selection activeCell="AY5" sqref="AY5"/>
    </sheetView>
  </sheetViews>
  <sheetFormatPr defaultRowHeight="20.100000000000001" customHeight="1" x14ac:dyDescent="0.55000000000000004"/>
  <cols>
    <col min="2" max="2" width="8" customWidth="1"/>
    <col min="3" max="3" width="7.68359375" customWidth="1"/>
    <col min="4" max="4" width="11.26171875" customWidth="1"/>
    <col min="6" max="6" width="9.578125" customWidth="1"/>
    <col min="7" max="9" width="10.41796875" customWidth="1"/>
    <col min="22" max="23" width="10.15625" style="7" customWidth="1"/>
  </cols>
  <sheetData>
    <row r="3" spans="2:23" ht="20.100000000000001" customHeight="1" thickBot="1" x14ac:dyDescent="0.65">
      <c r="B3" s="5" t="s">
        <v>9</v>
      </c>
      <c r="V3" s="8" t="s">
        <v>7</v>
      </c>
    </row>
    <row r="4" spans="2:23" ht="20.100000000000001" customHeight="1" thickBot="1" x14ac:dyDescent="0.6">
      <c r="V4" s="13" t="s">
        <v>6</v>
      </c>
      <c r="W4" s="13" t="s">
        <v>8</v>
      </c>
    </row>
    <row r="5" spans="2:23" ht="20.100000000000001" customHeight="1" x14ac:dyDescent="0.55000000000000004">
      <c r="V5" s="9">
        <f>E7</f>
        <v>0</v>
      </c>
      <c r="W5" s="10">
        <f>F7</f>
        <v>0.31930944198985428</v>
      </c>
    </row>
    <row r="6" spans="2:23" ht="20.100000000000001" customHeight="1" x14ac:dyDescent="0.55000000000000004">
      <c r="B6" s="19" t="s">
        <v>10</v>
      </c>
      <c r="C6" s="21">
        <v>100</v>
      </c>
      <c r="E6" s="1" t="s">
        <v>0</v>
      </c>
      <c r="F6" s="1" t="s">
        <v>1</v>
      </c>
      <c r="G6" s="1" t="s">
        <v>2</v>
      </c>
      <c r="H6" s="2"/>
      <c r="V6" s="9">
        <f>E8</f>
        <v>1</v>
      </c>
      <c r="W6" s="10">
        <f>W5</f>
        <v>0.31930944198985428</v>
      </c>
    </row>
    <row r="7" spans="2:23" ht="20.100000000000001" customHeight="1" x14ac:dyDescent="0.55000000000000004">
      <c r="B7" s="20" t="s">
        <v>11</v>
      </c>
      <c r="C7" s="22">
        <v>20</v>
      </c>
      <c r="E7" s="24">
        <v>0</v>
      </c>
      <c r="F7" s="25">
        <f>_xlfn.HYPGEOM.DIST(E7,$C$8,$C$7,$C$6,FALSE)</f>
        <v>0.31930944198985428</v>
      </c>
      <c r="G7" s="25">
        <f>_xlfn.HYPGEOM.DIST(E7,$C$8,$C$7,$C$6,TRUE)</f>
        <v>0.31930944198985428</v>
      </c>
      <c r="V7" s="9">
        <f>V6</f>
        <v>1</v>
      </c>
      <c r="W7" s="10">
        <f>G8</f>
        <v>0.73945344460808327</v>
      </c>
    </row>
    <row r="8" spans="2:23" ht="20.100000000000001" customHeight="1" x14ac:dyDescent="0.55000000000000004">
      <c r="B8" s="15" t="s">
        <v>3</v>
      </c>
      <c r="C8" s="23">
        <v>5</v>
      </c>
      <c r="E8" s="24">
        <f>1+E7</f>
        <v>1</v>
      </c>
      <c r="F8" s="25">
        <f t="shared" ref="F8:F12" si="0">_xlfn.HYPGEOM.DIST(E8,$C$8,$C$7,$C$6,FALSE)</f>
        <v>0.42014400261822915</v>
      </c>
      <c r="G8" s="25">
        <f t="shared" ref="G8:G12" si="1">_xlfn.HYPGEOM.DIST(E8,$C$8,$C$7,$C$6,TRUE)</f>
        <v>0.73945344460808327</v>
      </c>
      <c r="V8" s="9"/>
      <c r="W8" s="10"/>
    </row>
    <row r="9" spans="2:23" ht="20.100000000000001" customHeight="1" x14ac:dyDescent="0.55000000000000004">
      <c r="E9" s="24">
        <f t="shared" ref="E9:E12" si="2">1+E8</f>
        <v>2</v>
      </c>
      <c r="F9" s="25">
        <f t="shared" si="0"/>
        <v>0.20734379349990534</v>
      </c>
      <c r="G9" s="26">
        <f t="shared" si="1"/>
        <v>0.94679723810798921</v>
      </c>
      <c r="V9" s="9">
        <f>V7</f>
        <v>1</v>
      </c>
      <c r="W9" s="10">
        <f>W7</f>
        <v>0.73945344460808327</v>
      </c>
    </row>
    <row r="10" spans="2:23" ht="20.100000000000001" customHeight="1" x14ac:dyDescent="0.55000000000000004">
      <c r="B10" s="35" t="s">
        <v>17</v>
      </c>
      <c r="E10" s="24">
        <f t="shared" si="2"/>
        <v>3</v>
      </c>
      <c r="F10" s="25">
        <f t="shared" si="0"/>
        <v>4.7848567730747409E-2</v>
      </c>
      <c r="G10" s="25">
        <f t="shared" si="1"/>
        <v>0.99464580583873663</v>
      </c>
      <c r="V10" s="9">
        <f>E9</f>
        <v>2</v>
      </c>
      <c r="W10" s="10">
        <f>W9</f>
        <v>0.73945344460808327</v>
      </c>
    </row>
    <row r="11" spans="2:23" ht="20.100000000000001" customHeight="1" x14ac:dyDescent="0.55000000000000004">
      <c r="B11" t="s">
        <v>18</v>
      </c>
      <c r="C11" s="34">
        <f>MAX(0,C8-C6+C7)</f>
        <v>0</v>
      </c>
      <c r="E11" s="24">
        <f t="shared" si="2"/>
        <v>4</v>
      </c>
      <c r="F11" s="25">
        <f t="shared" si="0"/>
        <v>5.1482636165994028E-3</v>
      </c>
      <c r="G11" s="25">
        <f t="shared" si="1"/>
        <v>0.999794069455336</v>
      </c>
      <c r="V11" s="9">
        <f>V10</f>
        <v>2</v>
      </c>
      <c r="W11" s="10">
        <f>G9</f>
        <v>0.94679723810798921</v>
      </c>
    </row>
    <row r="12" spans="2:23" ht="20.100000000000001" customHeight="1" x14ac:dyDescent="0.55000000000000004">
      <c r="B12" t="s">
        <v>19</v>
      </c>
      <c r="C12" s="34">
        <f>MIN(C8,C7)</f>
        <v>5</v>
      </c>
      <c r="E12" s="24">
        <f t="shared" si="2"/>
        <v>5</v>
      </c>
      <c r="F12" s="25">
        <f t="shared" si="0"/>
        <v>2.0593054466397606E-4</v>
      </c>
      <c r="G12" s="25">
        <f t="shared" si="1"/>
        <v>1</v>
      </c>
      <c r="W12" s="10"/>
    </row>
    <row r="13" spans="2:23" ht="20.100000000000001" customHeight="1" x14ac:dyDescent="0.55000000000000004">
      <c r="F13" s="3"/>
      <c r="G13" s="3"/>
      <c r="V13" s="11">
        <f>V11</f>
        <v>2</v>
      </c>
      <c r="W13" s="12">
        <f>W11</f>
        <v>0.94679723810798921</v>
      </c>
    </row>
    <row r="14" spans="2:23" ht="20.100000000000001" customHeight="1" x14ac:dyDescent="0.55000000000000004">
      <c r="F14" s="3"/>
      <c r="G14" s="3"/>
      <c r="V14">
        <f>E10</f>
        <v>3</v>
      </c>
      <c r="W14" s="12">
        <f>W13</f>
        <v>0.94679723810798921</v>
      </c>
    </row>
    <row r="15" spans="2:23" ht="20.100000000000001" customHeight="1" x14ac:dyDescent="0.55000000000000004">
      <c r="B15" s="28" t="s">
        <v>12</v>
      </c>
      <c r="C15" s="29">
        <f>C7*C8/C6</f>
        <v>1</v>
      </c>
      <c r="G15" s="3"/>
      <c r="V15">
        <f>V14</f>
        <v>3</v>
      </c>
      <c r="W15" s="3">
        <f>G10</f>
        <v>0.99464580583873663</v>
      </c>
    </row>
    <row r="16" spans="2:23" ht="20.100000000000001" customHeight="1" x14ac:dyDescent="0.55000000000000004">
      <c r="B16" s="28" t="s">
        <v>13</v>
      </c>
      <c r="C16" s="29">
        <f>C7*C8/C6*(C6-C7)/C6*(C6-C8)/(C6-1)</f>
        <v>0.76767676767676762</v>
      </c>
      <c r="G16" s="3"/>
      <c r="V16"/>
      <c r="W16"/>
    </row>
    <row r="17" spans="2:23" ht="20.100000000000001" customHeight="1" x14ac:dyDescent="0.55000000000000004">
      <c r="B17" s="30" t="s">
        <v>14</v>
      </c>
      <c r="C17" s="32">
        <f>SQRT(C16)</f>
        <v>0.87617165423036125</v>
      </c>
      <c r="G17" s="3"/>
      <c r="V17" s="11">
        <f>V15</f>
        <v>3</v>
      </c>
      <c r="W17" s="12">
        <f>W15</f>
        <v>0.99464580583873663</v>
      </c>
    </row>
    <row r="18" spans="2:23" ht="20.100000000000001" customHeight="1" x14ac:dyDescent="0.55000000000000004">
      <c r="G18" s="3"/>
      <c r="V18">
        <f>E11</f>
        <v>4</v>
      </c>
      <c r="W18" s="12">
        <f>W17</f>
        <v>0.99464580583873663</v>
      </c>
    </row>
    <row r="19" spans="2:23" ht="20.100000000000001" customHeight="1" x14ac:dyDescent="0.55000000000000004">
      <c r="G19" s="3"/>
      <c r="V19">
        <f>V18</f>
        <v>4</v>
      </c>
      <c r="W19" s="3">
        <f>G11</f>
        <v>0.999794069455336</v>
      </c>
    </row>
    <row r="20" spans="2:23" ht="20.100000000000001" customHeight="1" x14ac:dyDescent="0.55000000000000004">
      <c r="G20" s="3"/>
      <c r="V20"/>
      <c r="W20"/>
    </row>
    <row r="21" spans="2:23" ht="20.100000000000001" customHeight="1" x14ac:dyDescent="0.55000000000000004">
      <c r="G21" s="3"/>
      <c r="V21" s="11">
        <f>V19</f>
        <v>4</v>
      </c>
      <c r="W21" s="12">
        <f>W19</f>
        <v>0.999794069455336</v>
      </c>
    </row>
    <row r="22" spans="2:23" ht="20.100000000000001" customHeight="1" x14ac:dyDescent="0.55000000000000004">
      <c r="G22" s="3"/>
      <c r="V22">
        <f>E12</f>
        <v>5</v>
      </c>
      <c r="W22" s="12">
        <f>W21</f>
        <v>0.999794069455336</v>
      </c>
    </row>
    <row r="23" spans="2:23" ht="20.100000000000001" customHeight="1" x14ac:dyDescent="0.55000000000000004">
      <c r="G23" s="3"/>
      <c r="V23">
        <f>V22</f>
        <v>5</v>
      </c>
      <c r="W23" s="3">
        <f>G12</f>
        <v>1</v>
      </c>
    </row>
    <row r="24" spans="2:23" ht="20.100000000000001" customHeight="1" x14ac:dyDescent="0.55000000000000004">
      <c r="E24" s="4"/>
      <c r="G24" s="3"/>
      <c r="V24"/>
      <c r="W24"/>
    </row>
    <row r="25" spans="2:23" ht="20.100000000000001" customHeight="1" x14ac:dyDescent="0.55000000000000004">
      <c r="G25" s="3"/>
      <c r="V25" s="11">
        <f>V23</f>
        <v>5</v>
      </c>
      <c r="W25" s="12">
        <f>W23</f>
        <v>1</v>
      </c>
    </row>
    <row r="26" spans="2:23" ht="20.100000000000001" customHeight="1" x14ac:dyDescent="0.55000000000000004">
      <c r="F26" s="3"/>
      <c r="G26" s="3"/>
      <c r="V26">
        <v>5</v>
      </c>
      <c r="W26" s="12">
        <f>W25</f>
        <v>1</v>
      </c>
    </row>
    <row r="27" spans="2:23" ht="20.100000000000001" customHeight="1" x14ac:dyDescent="0.55000000000000004">
      <c r="F27" s="3"/>
      <c r="G27" s="3"/>
      <c r="V27">
        <v>6</v>
      </c>
      <c r="W27" s="3">
        <v>1</v>
      </c>
    </row>
    <row r="28" spans="2:23" ht="20.100000000000001" customHeight="1" x14ac:dyDescent="0.55000000000000004">
      <c r="V28"/>
      <c r="W28"/>
    </row>
    <row r="29" spans="2:23" ht="20.100000000000001" customHeight="1" x14ac:dyDescent="0.55000000000000004">
      <c r="V29" s="11"/>
      <c r="W29" s="12"/>
    </row>
    <row r="30" spans="2:23" ht="20.100000000000001" customHeight="1" x14ac:dyDescent="0.55000000000000004">
      <c r="V30"/>
      <c r="W30" s="12"/>
    </row>
    <row r="31" spans="2:23" ht="20.100000000000001" customHeight="1" x14ac:dyDescent="0.55000000000000004">
      <c r="V31"/>
      <c r="W31" s="3"/>
    </row>
    <row r="32" spans="2:23" ht="20.100000000000001" customHeight="1" x14ac:dyDescent="0.55000000000000004">
      <c r="V32"/>
      <c r="W32"/>
    </row>
    <row r="33" spans="22:23" ht="20.100000000000001" customHeight="1" x14ac:dyDescent="0.55000000000000004">
      <c r="V33" s="11"/>
      <c r="W33" s="12"/>
    </row>
    <row r="34" spans="22:23" ht="20.100000000000001" customHeight="1" x14ac:dyDescent="0.55000000000000004">
      <c r="V34"/>
      <c r="W34" s="12"/>
    </row>
    <row r="35" spans="22:23" ht="20.100000000000001" customHeight="1" x14ac:dyDescent="0.55000000000000004">
      <c r="V35"/>
      <c r="W35" s="3"/>
    </row>
    <row r="36" spans="22:23" ht="20.100000000000001" customHeight="1" x14ac:dyDescent="0.55000000000000004">
      <c r="V36"/>
      <c r="W36"/>
    </row>
    <row r="37" spans="22:23" ht="20.100000000000001" customHeight="1" x14ac:dyDescent="0.55000000000000004">
      <c r="V37" s="11"/>
      <c r="W37" s="12"/>
    </row>
    <row r="38" spans="22:23" ht="20.100000000000001" customHeight="1" x14ac:dyDescent="0.55000000000000004">
      <c r="V38"/>
      <c r="W38" s="12"/>
    </row>
    <row r="39" spans="22:23" ht="20.100000000000001" customHeight="1" x14ac:dyDescent="0.55000000000000004">
      <c r="V39"/>
      <c r="W39" s="3"/>
    </row>
    <row r="40" spans="22:23" ht="20.100000000000001" customHeight="1" x14ac:dyDescent="0.55000000000000004">
      <c r="V40"/>
      <c r="W40"/>
    </row>
    <row r="41" spans="22:23" ht="20.100000000000001" customHeight="1" x14ac:dyDescent="0.55000000000000004">
      <c r="V41" s="11"/>
      <c r="W41" s="12"/>
    </row>
    <row r="42" spans="22:23" ht="20.100000000000001" customHeight="1" x14ac:dyDescent="0.55000000000000004">
      <c r="V42"/>
      <c r="W42" s="12"/>
    </row>
    <row r="43" spans="22:23" ht="20.100000000000001" customHeight="1" x14ac:dyDescent="0.55000000000000004">
      <c r="V43"/>
      <c r="W43" s="3"/>
    </row>
    <row r="45" spans="22:23" ht="20.100000000000001" customHeight="1" x14ac:dyDescent="0.55000000000000004">
      <c r="V45" s="11"/>
      <c r="W45" s="12"/>
    </row>
    <row r="46" spans="22:23" ht="20.100000000000001" customHeight="1" x14ac:dyDescent="0.55000000000000004">
      <c r="V46"/>
      <c r="W46" s="12"/>
    </row>
    <row r="47" spans="22:23" ht="20.100000000000001" customHeight="1" x14ac:dyDescent="0.55000000000000004">
      <c r="V47"/>
      <c r="W47" s="3"/>
    </row>
    <row r="49" spans="22:23" ht="20.100000000000001" customHeight="1" x14ac:dyDescent="0.55000000000000004">
      <c r="V49" s="11"/>
      <c r="W49" s="12"/>
    </row>
    <row r="50" spans="22:23" ht="20.100000000000001" customHeight="1" x14ac:dyDescent="0.55000000000000004">
      <c r="V50"/>
      <c r="W50" s="12"/>
    </row>
    <row r="51" spans="22:23" ht="20.100000000000001" customHeight="1" x14ac:dyDescent="0.55000000000000004">
      <c r="V51"/>
      <c r="W51" s="3"/>
    </row>
    <row r="53" spans="22:23" ht="20.100000000000001" customHeight="1" x14ac:dyDescent="0.55000000000000004">
      <c r="V53" s="11"/>
      <c r="W53" s="12"/>
    </row>
    <row r="54" spans="22:23" ht="20.100000000000001" customHeight="1" x14ac:dyDescent="0.55000000000000004">
      <c r="V54"/>
      <c r="W54" s="12"/>
    </row>
    <row r="55" spans="22:23" ht="20.100000000000001" customHeight="1" x14ac:dyDescent="0.55000000000000004">
      <c r="V55"/>
      <c r="W55" s="3"/>
    </row>
    <row r="57" spans="22:23" ht="20.100000000000001" customHeight="1" x14ac:dyDescent="0.55000000000000004">
      <c r="V57" s="11"/>
      <c r="W57" s="12"/>
    </row>
    <row r="58" spans="22:23" ht="20.100000000000001" customHeight="1" x14ac:dyDescent="0.55000000000000004">
      <c r="V58"/>
      <c r="W58" s="12"/>
    </row>
    <row r="59" spans="22:23" ht="20.100000000000001" customHeight="1" x14ac:dyDescent="0.55000000000000004">
      <c r="V59"/>
      <c r="W59" s="3"/>
    </row>
    <row r="61" spans="22:23" ht="20.100000000000001" customHeight="1" x14ac:dyDescent="0.55000000000000004">
      <c r="V61" s="11"/>
      <c r="W61" s="12"/>
    </row>
    <row r="62" spans="22:23" ht="20.100000000000001" customHeight="1" x14ac:dyDescent="0.55000000000000004">
      <c r="V62"/>
      <c r="W62" s="12"/>
    </row>
    <row r="63" spans="22:23" ht="20.100000000000001" customHeight="1" x14ac:dyDescent="0.55000000000000004">
      <c r="V63"/>
      <c r="W63" s="3"/>
    </row>
    <row r="65" spans="22:23" ht="20.100000000000001" customHeight="1" x14ac:dyDescent="0.55000000000000004">
      <c r="V65" s="11"/>
      <c r="W65" s="12"/>
    </row>
    <row r="66" spans="22:23" ht="20.100000000000001" customHeight="1" x14ac:dyDescent="0.55000000000000004">
      <c r="V66"/>
      <c r="W66" s="12"/>
    </row>
    <row r="67" spans="22:23" ht="20.100000000000001" customHeight="1" x14ac:dyDescent="0.55000000000000004">
      <c r="V67"/>
      <c r="W67" s="3"/>
    </row>
    <row r="69" spans="22:23" ht="20.100000000000001" customHeight="1" x14ac:dyDescent="0.55000000000000004">
      <c r="V69" s="11"/>
      <c r="W69" s="12"/>
    </row>
    <row r="70" spans="22:23" ht="20.100000000000001" customHeight="1" x14ac:dyDescent="0.55000000000000004">
      <c r="V70"/>
      <c r="W70" s="12"/>
    </row>
    <row r="71" spans="22:23" ht="20.100000000000001" customHeight="1" x14ac:dyDescent="0.55000000000000004">
      <c r="V71"/>
      <c r="W71" s="3"/>
    </row>
    <row r="73" spans="22:23" ht="20.100000000000001" customHeight="1" x14ac:dyDescent="0.55000000000000004">
      <c r="V73" s="11"/>
      <c r="W73" s="12"/>
    </row>
    <row r="74" spans="22:23" ht="20.100000000000001" customHeight="1" x14ac:dyDescent="0.55000000000000004">
      <c r="V74"/>
      <c r="W74" s="12"/>
    </row>
    <row r="75" spans="22:23" ht="20.100000000000001" customHeight="1" x14ac:dyDescent="0.55000000000000004">
      <c r="V75"/>
      <c r="W75" s="3"/>
    </row>
    <row r="77" spans="22:23" ht="20.100000000000001" customHeight="1" x14ac:dyDescent="0.55000000000000004">
      <c r="V77" s="11"/>
      <c r="W77" s="12"/>
    </row>
    <row r="78" spans="22:23" ht="20.100000000000001" customHeight="1" x14ac:dyDescent="0.55000000000000004">
      <c r="V78"/>
      <c r="W78" s="12"/>
    </row>
    <row r="79" spans="22:23" ht="20.100000000000001" customHeight="1" x14ac:dyDescent="0.55000000000000004">
      <c r="V79"/>
      <c r="W79" s="3"/>
    </row>
    <row r="81" spans="22:23" ht="20.100000000000001" customHeight="1" x14ac:dyDescent="0.55000000000000004">
      <c r="V81" s="11"/>
      <c r="W81" s="12"/>
    </row>
    <row r="82" spans="22:23" ht="20.100000000000001" customHeight="1" x14ac:dyDescent="0.55000000000000004">
      <c r="V82"/>
      <c r="W82" s="12"/>
    </row>
    <row r="83" spans="22:23" ht="20.100000000000001" customHeight="1" x14ac:dyDescent="0.55000000000000004">
      <c r="V83"/>
      <c r="W83" s="3"/>
    </row>
    <row r="85" spans="22:23" ht="20.100000000000001" customHeight="1" x14ac:dyDescent="0.55000000000000004">
      <c r="W85" s="14"/>
    </row>
    <row r="86" spans="22:23" ht="20.100000000000001" customHeight="1" x14ac:dyDescent="0.55000000000000004">
      <c r="W86" s="14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6145" r:id="rId4">
          <objectPr defaultSize="0" autoPict="0" r:id="rId5">
            <anchor moveWithCells="1">
              <from>
                <xdr:col>4</xdr:col>
                <xdr:colOff>0</xdr:colOff>
                <xdr:row>3</xdr:row>
                <xdr:rowOff>49530</xdr:rowOff>
              </from>
              <to>
                <xdr:col>6</xdr:col>
                <xdr:colOff>400050</xdr:colOff>
                <xdr:row>4</xdr:row>
                <xdr:rowOff>201930</xdr:rowOff>
              </to>
            </anchor>
          </objectPr>
        </oleObject>
      </mc:Choice>
      <mc:Fallback>
        <oleObject progId="Equation.DSMT4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X292"/>
  <sheetViews>
    <sheetView zoomScale="80" zoomScaleNormal="80" workbookViewId="0">
      <selection activeCell="C6" sqref="C6"/>
    </sheetView>
  </sheetViews>
  <sheetFormatPr defaultRowHeight="18" customHeight="1" x14ac:dyDescent="0.55000000000000004"/>
  <cols>
    <col min="2" max="2" width="8.26171875" customWidth="1"/>
    <col min="3" max="3" width="9.68359375" customWidth="1"/>
    <col min="4" max="4" width="11.26171875" customWidth="1"/>
    <col min="6" max="6" width="12" bestFit="1" customWidth="1"/>
    <col min="7" max="9" width="10.41796875" customWidth="1"/>
    <col min="22" max="23" width="10.15625" style="7" customWidth="1"/>
  </cols>
  <sheetData>
    <row r="2" spans="2:23" ht="18" customHeight="1" x14ac:dyDescent="0.7">
      <c r="B2" s="36" t="s">
        <v>30</v>
      </c>
    </row>
    <row r="4" spans="2:23" ht="18" customHeight="1" thickBot="1" x14ac:dyDescent="0.6">
      <c r="B4" s="37" t="s">
        <v>20</v>
      </c>
      <c r="V4" s="8" t="s">
        <v>7</v>
      </c>
    </row>
    <row r="5" spans="2:23" ht="18" customHeight="1" thickBot="1" x14ac:dyDescent="0.6">
      <c r="V5" s="13" t="s">
        <v>6</v>
      </c>
      <c r="W5" s="13" t="s">
        <v>8</v>
      </c>
    </row>
    <row r="6" spans="2:23" ht="18" customHeight="1" x14ac:dyDescent="0.55000000000000004">
      <c r="B6" s="41" t="s">
        <v>21</v>
      </c>
      <c r="C6" s="39">
        <f>1/7</f>
        <v>0.14285714285714285</v>
      </c>
      <c r="V6" s="9">
        <f>E8</f>
        <v>0</v>
      </c>
      <c r="W6" s="10">
        <f>F8</f>
        <v>0.86687789975018159</v>
      </c>
    </row>
    <row r="7" spans="2:23" ht="18" customHeight="1" x14ac:dyDescent="0.55000000000000004">
      <c r="E7" s="1" t="s">
        <v>0</v>
      </c>
      <c r="F7" s="1" t="s">
        <v>1</v>
      </c>
      <c r="G7" s="1" t="s">
        <v>2</v>
      </c>
      <c r="H7" s="2"/>
      <c r="V7" s="9">
        <f>E9</f>
        <v>1</v>
      </c>
      <c r="W7" s="10">
        <f>W6</f>
        <v>0.86687789975018159</v>
      </c>
    </row>
    <row r="8" spans="2:23" ht="18" customHeight="1" x14ac:dyDescent="0.55000000000000004">
      <c r="E8">
        <v>0</v>
      </c>
      <c r="F8" s="3">
        <f t="shared" ref="F8:F39" si="0">_xlfn.POISSON.DIST(E8,$C$6,FALSE)</f>
        <v>0.86687789975018159</v>
      </c>
      <c r="G8" s="3">
        <f t="shared" ref="G8:G39" si="1">_xlfn.POISSON.DIST(E8,$C$6,TRUE)</f>
        <v>0.86687789975018159</v>
      </c>
      <c r="V8" s="9">
        <f>V7</f>
        <v>1</v>
      </c>
      <c r="W8" s="10">
        <f>G9</f>
        <v>0.99071759971449325</v>
      </c>
    </row>
    <row r="9" spans="2:23" ht="18" customHeight="1" x14ac:dyDescent="0.55000000000000004">
      <c r="B9" s="38"/>
      <c r="C9" s="38"/>
      <c r="E9">
        <f>1+E8</f>
        <v>1</v>
      </c>
      <c r="F9" s="3">
        <f t="shared" si="0"/>
        <v>0.12383969996431166</v>
      </c>
      <c r="G9" s="3">
        <f t="shared" si="1"/>
        <v>0.99071759971449325</v>
      </c>
      <c r="V9" s="9"/>
      <c r="W9" s="10"/>
    </row>
    <row r="10" spans="2:23" ht="18" customHeight="1" x14ac:dyDescent="0.55000000000000004">
      <c r="E10" s="4">
        <f t="shared" ref="E10:E73" si="2">1+E9</f>
        <v>2</v>
      </c>
      <c r="F10" s="6">
        <f t="shared" si="0"/>
        <v>8.8456928545936862E-3</v>
      </c>
      <c r="G10" s="6">
        <f t="shared" si="1"/>
        <v>0.99956329256908694</v>
      </c>
      <c r="V10" s="9">
        <f>V8</f>
        <v>1</v>
      </c>
      <c r="W10" s="10">
        <f>W8</f>
        <v>0.99071759971449325</v>
      </c>
    </row>
    <row r="11" spans="2:23" ht="18" customHeight="1" x14ac:dyDescent="0.55000000000000004">
      <c r="E11">
        <f t="shared" si="2"/>
        <v>3</v>
      </c>
      <c r="F11" s="3">
        <f t="shared" si="0"/>
        <v>4.2122346926636603E-4</v>
      </c>
      <c r="G11" s="3">
        <f t="shared" si="1"/>
        <v>0.99998451603835337</v>
      </c>
      <c r="V11" s="9">
        <f>E10</f>
        <v>2</v>
      </c>
      <c r="W11" s="10">
        <f>W10</f>
        <v>0.99071759971449325</v>
      </c>
    </row>
    <row r="12" spans="2:23" ht="18" customHeight="1" x14ac:dyDescent="0.55000000000000004">
      <c r="C12" s="3"/>
      <c r="E12">
        <f t="shared" si="2"/>
        <v>4</v>
      </c>
      <c r="F12" s="3">
        <f t="shared" si="0"/>
        <v>1.504369533094164E-5</v>
      </c>
      <c r="G12" s="3">
        <f t="shared" si="1"/>
        <v>0.99999955973368426</v>
      </c>
      <c r="V12" s="9">
        <f>V11</f>
        <v>2</v>
      </c>
      <c r="W12" s="10">
        <f>G10</f>
        <v>0.99956329256908694</v>
      </c>
    </row>
    <row r="13" spans="2:23" ht="18" customHeight="1" x14ac:dyDescent="0.55000000000000004">
      <c r="E13">
        <f t="shared" si="2"/>
        <v>5</v>
      </c>
      <c r="F13" s="3">
        <f t="shared" si="0"/>
        <v>4.298198665983326E-7</v>
      </c>
      <c r="G13" s="3">
        <f t="shared" si="1"/>
        <v>0.99999998955355096</v>
      </c>
      <c r="W13" s="10"/>
    </row>
    <row r="14" spans="2:23" ht="18" customHeight="1" x14ac:dyDescent="0.55000000000000004">
      <c r="E14">
        <f t="shared" si="2"/>
        <v>6</v>
      </c>
      <c r="F14" s="3">
        <f t="shared" si="0"/>
        <v>1.0233806347579343E-8</v>
      </c>
      <c r="G14" s="3">
        <f t="shared" si="1"/>
        <v>0.99999999978735721</v>
      </c>
      <c r="V14" s="11">
        <f>V12</f>
        <v>2</v>
      </c>
      <c r="W14" s="12">
        <f>W12</f>
        <v>0.99956329256908694</v>
      </c>
    </row>
    <row r="15" spans="2:23" ht="18" customHeight="1" x14ac:dyDescent="0.55000000000000004">
      <c r="E15">
        <f t="shared" si="2"/>
        <v>7</v>
      </c>
      <c r="F15" s="3">
        <f t="shared" si="0"/>
        <v>2.0885319076692568E-10</v>
      </c>
      <c r="G15" s="3">
        <f t="shared" si="1"/>
        <v>0.99999999999621036</v>
      </c>
      <c r="V15">
        <f>E11</f>
        <v>3</v>
      </c>
      <c r="W15" s="12">
        <f>W14</f>
        <v>0.99956329256908694</v>
      </c>
    </row>
    <row r="16" spans="2:23" ht="18" customHeight="1" x14ac:dyDescent="0.55000000000000004">
      <c r="E16">
        <f t="shared" si="2"/>
        <v>8</v>
      </c>
      <c r="F16" s="3">
        <f t="shared" si="0"/>
        <v>3.7295212636950869E-12</v>
      </c>
      <c r="G16" s="3">
        <f t="shared" si="1"/>
        <v>0.99999999999993994</v>
      </c>
      <c r="V16">
        <f>V15</f>
        <v>3</v>
      </c>
      <c r="W16" s="3">
        <f>G11</f>
        <v>0.99998451603835337</v>
      </c>
    </row>
    <row r="17" spans="5:23" ht="18" customHeight="1" x14ac:dyDescent="0.55000000000000004">
      <c r="E17">
        <f t="shared" si="2"/>
        <v>9</v>
      </c>
      <c r="F17" s="3">
        <f t="shared" si="0"/>
        <v>5.9198750217382286E-14</v>
      </c>
      <c r="G17" s="3">
        <f t="shared" si="1"/>
        <v>0.99999999999999911</v>
      </c>
      <c r="V17"/>
      <c r="W17"/>
    </row>
    <row r="18" spans="5:23" ht="18" customHeight="1" x14ac:dyDescent="0.55000000000000004">
      <c r="E18">
        <f t="shared" si="2"/>
        <v>10</v>
      </c>
      <c r="F18" s="3">
        <f t="shared" si="0"/>
        <v>8.4569643167689007E-16</v>
      </c>
      <c r="G18" s="3">
        <f t="shared" si="1"/>
        <v>1</v>
      </c>
      <c r="V18" s="11">
        <f>V16</f>
        <v>3</v>
      </c>
      <c r="W18" s="12">
        <f>W16</f>
        <v>0.99998451603835337</v>
      </c>
    </row>
    <row r="19" spans="5:23" ht="18" customHeight="1" x14ac:dyDescent="0.55000000000000004">
      <c r="E19">
        <f t="shared" si="2"/>
        <v>11</v>
      </c>
      <c r="F19" s="3">
        <f t="shared" si="0"/>
        <v>1.0983070541258311E-17</v>
      </c>
      <c r="G19" s="3">
        <f t="shared" si="1"/>
        <v>1</v>
      </c>
      <c r="V19">
        <f>E12</f>
        <v>4</v>
      </c>
      <c r="W19" s="12">
        <f>W18</f>
        <v>0.99998451603835337</v>
      </c>
    </row>
    <row r="20" spans="5:23" ht="18" customHeight="1" x14ac:dyDescent="0.55000000000000004">
      <c r="E20">
        <f t="shared" si="2"/>
        <v>12</v>
      </c>
      <c r="F20" s="3">
        <f t="shared" si="0"/>
        <v>1.3075083977688516E-19</v>
      </c>
      <c r="G20" s="3">
        <f t="shared" si="1"/>
        <v>1</v>
      </c>
      <c r="V20">
        <f>V19</f>
        <v>4</v>
      </c>
      <c r="W20" s="3">
        <f>G12</f>
        <v>0.99999955973368426</v>
      </c>
    </row>
    <row r="21" spans="5:23" ht="18" customHeight="1" x14ac:dyDescent="0.55000000000000004">
      <c r="E21">
        <f t="shared" si="2"/>
        <v>13</v>
      </c>
      <c r="F21" s="3">
        <f t="shared" si="0"/>
        <v>1.4368224151306039E-21</v>
      </c>
      <c r="G21" s="3">
        <f t="shared" si="1"/>
        <v>1</v>
      </c>
      <c r="V21"/>
      <c r="W21"/>
    </row>
    <row r="22" spans="5:23" ht="18" customHeight="1" x14ac:dyDescent="0.55000000000000004">
      <c r="E22">
        <f t="shared" si="2"/>
        <v>14</v>
      </c>
      <c r="F22" s="3">
        <f t="shared" si="0"/>
        <v>1.4661453215618375E-23</v>
      </c>
      <c r="G22" s="3">
        <f t="shared" si="1"/>
        <v>1</v>
      </c>
      <c r="V22" s="11">
        <f>V20</f>
        <v>4</v>
      </c>
      <c r="W22" s="12">
        <f>W20</f>
        <v>0.99999955973368426</v>
      </c>
    </row>
    <row r="23" spans="5:23" ht="18" customHeight="1" x14ac:dyDescent="0.55000000000000004">
      <c r="E23">
        <f t="shared" si="2"/>
        <v>15</v>
      </c>
      <c r="F23" s="3">
        <f t="shared" si="0"/>
        <v>1.3963288776779422E-25</v>
      </c>
      <c r="G23" s="3">
        <f t="shared" si="1"/>
        <v>1</v>
      </c>
      <c r="V23">
        <f>E13</f>
        <v>5</v>
      </c>
      <c r="W23" s="12">
        <f>W22</f>
        <v>0.99999955973368426</v>
      </c>
    </row>
    <row r="24" spans="5:23" ht="18" customHeight="1" x14ac:dyDescent="0.55000000000000004">
      <c r="E24">
        <f t="shared" si="2"/>
        <v>16</v>
      </c>
      <c r="F24" s="3">
        <f t="shared" si="0"/>
        <v>1.2467222122124456E-27</v>
      </c>
      <c r="G24" s="3">
        <f t="shared" si="1"/>
        <v>1</v>
      </c>
      <c r="V24">
        <f>V23</f>
        <v>5</v>
      </c>
      <c r="W24" s="3">
        <f>G13</f>
        <v>0.99999998955355096</v>
      </c>
    </row>
    <row r="25" spans="5:23" ht="18" customHeight="1" x14ac:dyDescent="0.55000000000000004">
      <c r="E25">
        <f t="shared" si="2"/>
        <v>17</v>
      </c>
      <c r="F25" s="3">
        <f t="shared" si="0"/>
        <v>1.0476657245482723E-29</v>
      </c>
      <c r="G25" s="3">
        <f t="shared" si="1"/>
        <v>1</v>
      </c>
      <c r="V25"/>
      <c r="W25"/>
    </row>
    <row r="26" spans="5:23" ht="18" customHeight="1" x14ac:dyDescent="0.55000000000000004">
      <c r="E26">
        <f t="shared" si="2"/>
        <v>18</v>
      </c>
      <c r="F26" s="3">
        <f t="shared" si="0"/>
        <v>8.314807337684709E-32</v>
      </c>
      <c r="G26" s="3">
        <f t="shared" si="1"/>
        <v>1</v>
      </c>
      <c r="V26" s="11">
        <f>V24</f>
        <v>5</v>
      </c>
      <c r="W26" s="12">
        <f>W24</f>
        <v>0.99999998955355096</v>
      </c>
    </row>
    <row r="27" spans="5:23" ht="18" customHeight="1" x14ac:dyDescent="0.55000000000000004">
      <c r="E27">
        <f t="shared" si="2"/>
        <v>19</v>
      </c>
      <c r="F27" s="3">
        <f t="shared" si="0"/>
        <v>6.2517348403644656E-34</v>
      </c>
      <c r="G27" s="3">
        <f t="shared" si="1"/>
        <v>1</v>
      </c>
      <c r="V27">
        <f>E14</f>
        <v>6</v>
      </c>
      <c r="W27" s="12">
        <f>W26</f>
        <v>0.99999998955355096</v>
      </c>
    </row>
    <row r="28" spans="5:23" ht="18" customHeight="1" x14ac:dyDescent="0.55000000000000004">
      <c r="E28">
        <f t="shared" si="2"/>
        <v>20</v>
      </c>
      <c r="F28" s="3">
        <f t="shared" si="0"/>
        <v>4.465524885974612E-36</v>
      </c>
      <c r="G28" s="3">
        <f t="shared" si="1"/>
        <v>1</v>
      </c>
      <c r="V28">
        <f>V27</f>
        <v>6</v>
      </c>
      <c r="W28" s="3">
        <f>G14</f>
        <v>0.99999999978735721</v>
      </c>
    </row>
    <row r="29" spans="5:23" ht="18" customHeight="1" x14ac:dyDescent="0.55000000000000004">
      <c r="E29">
        <f t="shared" si="2"/>
        <v>21</v>
      </c>
      <c r="F29" s="3">
        <f t="shared" si="0"/>
        <v>3.0377720312752418E-38</v>
      </c>
      <c r="G29" s="3">
        <f t="shared" si="1"/>
        <v>1</v>
      </c>
      <c r="V29"/>
      <c r="W29"/>
    </row>
    <row r="30" spans="5:23" ht="18" customHeight="1" x14ac:dyDescent="0.55000000000000004">
      <c r="E30">
        <f t="shared" si="2"/>
        <v>22</v>
      </c>
      <c r="F30" s="3">
        <f t="shared" si="0"/>
        <v>1.9725792410878219E-40</v>
      </c>
      <c r="G30" s="3">
        <f t="shared" si="1"/>
        <v>1</v>
      </c>
      <c r="V30" s="11">
        <f>V28</f>
        <v>6</v>
      </c>
      <c r="W30" s="12">
        <f>W28</f>
        <v>0.99999999978735721</v>
      </c>
    </row>
    <row r="31" spans="5:23" ht="18" customHeight="1" x14ac:dyDescent="0.55000000000000004">
      <c r="E31">
        <f t="shared" si="2"/>
        <v>23</v>
      </c>
      <c r="F31" s="3">
        <f t="shared" si="0"/>
        <v>1.2252044975700736E-42</v>
      </c>
      <c r="G31" s="3">
        <f t="shared" si="1"/>
        <v>1</v>
      </c>
      <c r="V31">
        <f>E15</f>
        <v>7</v>
      </c>
      <c r="W31" s="12">
        <f>W30</f>
        <v>0.99999999978735721</v>
      </c>
    </row>
    <row r="32" spans="5:23" ht="18" customHeight="1" x14ac:dyDescent="0.55000000000000004">
      <c r="E32">
        <f t="shared" si="2"/>
        <v>24</v>
      </c>
      <c r="F32" s="3">
        <f t="shared" si="0"/>
        <v>7.2928839141075945E-45</v>
      </c>
      <c r="G32" s="3">
        <f t="shared" si="1"/>
        <v>1</v>
      </c>
      <c r="V32">
        <f>V31</f>
        <v>7</v>
      </c>
      <c r="W32" s="3">
        <f>G15</f>
        <v>0.99999999999621036</v>
      </c>
    </row>
    <row r="33" spans="5:23" ht="18" customHeight="1" x14ac:dyDescent="0.55000000000000004">
      <c r="E33">
        <f t="shared" si="2"/>
        <v>25</v>
      </c>
      <c r="F33" s="3">
        <f t="shared" si="0"/>
        <v>4.1673622366329097E-47</v>
      </c>
      <c r="G33" s="3">
        <f t="shared" si="1"/>
        <v>1</v>
      </c>
      <c r="V33"/>
      <c r="W33"/>
    </row>
    <row r="34" spans="5:23" ht="18" customHeight="1" x14ac:dyDescent="0.55000000000000004">
      <c r="E34">
        <f t="shared" si="2"/>
        <v>26</v>
      </c>
      <c r="F34" s="3">
        <f t="shared" si="0"/>
        <v>2.2897594706774153E-49</v>
      </c>
      <c r="G34" s="3">
        <f t="shared" si="1"/>
        <v>1</v>
      </c>
      <c r="V34" s="11">
        <f>V32</f>
        <v>7</v>
      </c>
      <c r="W34" s="12">
        <f>W32</f>
        <v>0.99999999999621036</v>
      </c>
    </row>
    <row r="35" spans="5:23" ht="18" customHeight="1" x14ac:dyDescent="0.55000000000000004">
      <c r="E35">
        <f t="shared" si="2"/>
        <v>27</v>
      </c>
      <c r="F35" s="3">
        <f t="shared" si="0"/>
        <v>1.2115129474483825E-51</v>
      </c>
      <c r="G35" s="3">
        <f t="shared" si="1"/>
        <v>1</v>
      </c>
      <c r="V35">
        <f>E16</f>
        <v>8</v>
      </c>
      <c r="W35" s="12">
        <f>W34</f>
        <v>0.99999999999621036</v>
      </c>
    </row>
    <row r="36" spans="5:23" ht="18" customHeight="1" x14ac:dyDescent="0.55000000000000004">
      <c r="E36">
        <f t="shared" si="2"/>
        <v>28</v>
      </c>
      <c r="F36" s="3">
        <f t="shared" si="0"/>
        <v>6.1811885073896166E-54</v>
      </c>
      <c r="G36" s="3">
        <f t="shared" si="1"/>
        <v>1</v>
      </c>
      <c r="V36">
        <f>V35</f>
        <v>8</v>
      </c>
      <c r="W36" s="3">
        <f>G16</f>
        <v>0.99999999999993994</v>
      </c>
    </row>
    <row r="37" spans="5:23" ht="18" customHeight="1" x14ac:dyDescent="0.55000000000000004">
      <c r="E37">
        <f t="shared" si="2"/>
        <v>29</v>
      </c>
      <c r="F37" s="3">
        <f t="shared" si="0"/>
        <v>3.0449204469899944E-56</v>
      </c>
      <c r="G37" s="3">
        <f t="shared" si="1"/>
        <v>1</v>
      </c>
      <c r="V37"/>
      <c r="W37"/>
    </row>
    <row r="38" spans="5:23" ht="18" customHeight="1" x14ac:dyDescent="0.55000000000000004">
      <c r="E38">
        <f t="shared" si="2"/>
        <v>30</v>
      </c>
      <c r="F38" s="3">
        <f t="shared" si="0"/>
        <v>1.4499621176142873E-58</v>
      </c>
      <c r="G38" s="3">
        <f t="shared" si="1"/>
        <v>1</v>
      </c>
      <c r="V38" s="11">
        <f>V36</f>
        <v>8</v>
      </c>
      <c r="W38" s="12">
        <f>W36</f>
        <v>0.99999999999993994</v>
      </c>
    </row>
    <row r="39" spans="5:23" ht="18" customHeight="1" x14ac:dyDescent="0.55000000000000004">
      <c r="E39">
        <f t="shared" si="2"/>
        <v>31</v>
      </c>
      <c r="F39" s="3">
        <f t="shared" si="0"/>
        <v>6.6818530765635049E-61</v>
      </c>
      <c r="G39" s="3">
        <f t="shared" si="1"/>
        <v>1</v>
      </c>
      <c r="V39">
        <f>E17</f>
        <v>9</v>
      </c>
      <c r="W39" s="12">
        <f>W38</f>
        <v>0.99999999999993994</v>
      </c>
    </row>
    <row r="40" spans="5:23" ht="18" customHeight="1" x14ac:dyDescent="0.55000000000000004">
      <c r="E40">
        <f t="shared" si="2"/>
        <v>32</v>
      </c>
      <c r="F40" s="3">
        <f t="shared" ref="F40:F71" si="3">_xlfn.POISSON.DIST(E40,$C$6,FALSE)</f>
        <v>2.9829701234658592E-63</v>
      </c>
      <c r="G40" s="3">
        <f t="shared" ref="G40:G71" si="4">_xlfn.POISSON.DIST(E40,$C$6,TRUE)</f>
        <v>1</v>
      </c>
      <c r="V40">
        <f>V39</f>
        <v>9</v>
      </c>
      <c r="W40" s="3">
        <f>G17</f>
        <v>0.99999999999999911</v>
      </c>
    </row>
    <row r="41" spans="5:23" ht="18" customHeight="1" x14ac:dyDescent="0.55000000000000004">
      <c r="E41">
        <f t="shared" si="2"/>
        <v>33</v>
      </c>
      <c r="F41" s="3">
        <f t="shared" si="3"/>
        <v>1.2913290577774081E-65</v>
      </c>
      <c r="G41" s="3">
        <f t="shared" si="4"/>
        <v>1</v>
      </c>
      <c r="V41"/>
      <c r="W41"/>
    </row>
    <row r="42" spans="5:23" ht="18" customHeight="1" x14ac:dyDescent="0.55000000000000004">
      <c r="E42">
        <f t="shared" si="2"/>
        <v>34</v>
      </c>
      <c r="F42" s="3">
        <f t="shared" si="3"/>
        <v>5.4257523436026353E-68</v>
      </c>
      <c r="G42" s="3">
        <f t="shared" si="4"/>
        <v>1</v>
      </c>
      <c r="V42" s="11">
        <f>V40</f>
        <v>9</v>
      </c>
      <c r="W42" s="12">
        <f>W40</f>
        <v>0.99999999999999911</v>
      </c>
    </row>
    <row r="43" spans="5:23" ht="18" customHeight="1" x14ac:dyDescent="0.55000000000000004">
      <c r="E43">
        <f t="shared" si="2"/>
        <v>35</v>
      </c>
      <c r="F43" s="3">
        <f t="shared" si="3"/>
        <v>2.2145927933072145E-70</v>
      </c>
      <c r="G43" s="3">
        <f t="shared" si="4"/>
        <v>1</v>
      </c>
      <c r="V43">
        <f>E18</f>
        <v>10</v>
      </c>
      <c r="W43" s="12">
        <f>W42</f>
        <v>0.99999999999999911</v>
      </c>
    </row>
    <row r="44" spans="5:23" ht="18" customHeight="1" x14ac:dyDescent="0.55000000000000004">
      <c r="E44">
        <f t="shared" si="2"/>
        <v>36</v>
      </c>
      <c r="F44" s="3">
        <f t="shared" si="3"/>
        <v>8.7880666401077996E-73</v>
      </c>
      <c r="G44" s="3">
        <f t="shared" si="4"/>
        <v>1</v>
      </c>
      <c r="V44">
        <f>V43</f>
        <v>10</v>
      </c>
      <c r="W44" s="3">
        <f>G18</f>
        <v>1</v>
      </c>
    </row>
    <row r="45" spans="5:23" ht="18" customHeight="1" x14ac:dyDescent="0.55000000000000004">
      <c r="E45">
        <f t="shared" si="2"/>
        <v>37</v>
      </c>
      <c r="F45" s="3">
        <f t="shared" si="3"/>
        <v>3.3930759228216538E-75</v>
      </c>
      <c r="G45" s="3">
        <f t="shared" si="4"/>
        <v>1</v>
      </c>
    </row>
    <row r="46" spans="5:23" ht="18" customHeight="1" x14ac:dyDescent="0.55000000000000004">
      <c r="E46">
        <f t="shared" si="2"/>
        <v>38</v>
      </c>
      <c r="F46" s="3">
        <f t="shared" si="3"/>
        <v>1.2755924521885665E-77</v>
      </c>
      <c r="G46" s="3">
        <f t="shared" si="4"/>
        <v>1</v>
      </c>
      <c r="V46" s="11">
        <f>V44</f>
        <v>10</v>
      </c>
      <c r="W46" s="12">
        <f>W44</f>
        <v>1</v>
      </c>
    </row>
    <row r="47" spans="5:23" ht="18" customHeight="1" x14ac:dyDescent="0.55000000000000004">
      <c r="E47">
        <f t="shared" si="2"/>
        <v>39</v>
      </c>
      <c r="F47" s="3">
        <f t="shared" si="3"/>
        <v>4.6724998248665485E-80</v>
      </c>
      <c r="G47" s="3">
        <f t="shared" si="4"/>
        <v>1</v>
      </c>
      <c r="V47">
        <f>E19</f>
        <v>11</v>
      </c>
      <c r="W47" s="12">
        <f>W46</f>
        <v>1</v>
      </c>
    </row>
    <row r="48" spans="5:23" ht="18" customHeight="1" x14ac:dyDescent="0.55000000000000004">
      <c r="E48">
        <f t="shared" si="2"/>
        <v>40</v>
      </c>
      <c r="F48" s="3">
        <f t="shared" si="3"/>
        <v>1.6687499374523334E-82</v>
      </c>
      <c r="G48" s="3">
        <f t="shared" si="4"/>
        <v>1</v>
      </c>
      <c r="V48">
        <f>V47</f>
        <v>11</v>
      </c>
      <c r="W48" s="3">
        <f>G19</f>
        <v>1</v>
      </c>
    </row>
    <row r="49" spans="5:23" ht="18" customHeight="1" x14ac:dyDescent="0.55000000000000004">
      <c r="E49">
        <f t="shared" si="2"/>
        <v>41</v>
      </c>
      <c r="F49" s="3">
        <f t="shared" si="3"/>
        <v>5.8144597123775343E-85</v>
      </c>
      <c r="G49" s="3">
        <f t="shared" si="4"/>
        <v>1</v>
      </c>
    </row>
    <row r="50" spans="5:23" ht="18" customHeight="1" x14ac:dyDescent="0.55000000000000004">
      <c r="E50">
        <f t="shared" si="2"/>
        <v>42</v>
      </c>
      <c r="F50" s="3">
        <f t="shared" si="3"/>
        <v>1.9777073851624199E-87</v>
      </c>
      <c r="G50" s="3">
        <f t="shared" si="4"/>
        <v>1</v>
      </c>
      <c r="V50" s="11">
        <f>V48</f>
        <v>11</v>
      </c>
      <c r="W50" s="12">
        <f>W48</f>
        <v>1</v>
      </c>
    </row>
    <row r="51" spans="5:23" ht="18" customHeight="1" x14ac:dyDescent="0.55000000000000004">
      <c r="E51">
        <f t="shared" si="2"/>
        <v>43</v>
      </c>
      <c r="F51" s="3">
        <f t="shared" si="3"/>
        <v>6.5704564291109268E-90</v>
      </c>
      <c r="G51" s="3">
        <f t="shared" si="4"/>
        <v>1</v>
      </c>
      <c r="V51">
        <f>E20</f>
        <v>12</v>
      </c>
      <c r="W51" s="12">
        <f>W50</f>
        <v>1</v>
      </c>
    </row>
    <row r="52" spans="5:23" ht="18" customHeight="1" x14ac:dyDescent="0.55000000000000004">
      <c r="E52">
        <f t="shared" si="2"/>
        <v>44</v>
      </c>
      <c r="F52" s="3">
        <f t="shared" si="3"/>
        <v>2.1332650743867091E-92</v>
      </c>
      <c r="G52" s="3">
        <f t="shared" si="4"/>
        <v>1</v>
      </c>
      <c r="V52">
        <f>V51</f>
        <v>12</v>
      </c>
      <c r="W52" s="3">
        <f>G20</f>
        <v>1</v>
      </c>
    </row>
    <row r="53" spans="5:23" ht="18" customHeight="1" x14ac:dyDescent="0.55000000000000004">
      <c r="E53">
        <f t="shared" si="2"/>
        <v>45</v>
      </c>
      <c r="F53" s="3">
        <f t="shared" si="3"/>
        <v>6.7722700774177878E-95</v>
      </c>
      <c r="G53" s="3">
        <f t="shared" si="4"/>
        <v>1</v>
      </c>
    </row>
    <row r="54" spans="5:23" ht="18" customHeight="1" x14ac:dyDescent="0.55000000000000004">
      <c r="E54">
        <f t="shared" si="2"/>
        <v>46</v>
      </c>
      <c r="F54" s="3">
        <f t="shared" si="3"/>
        <v>2.1031894650366914E-97</v>
      </c>
      <c r="G54" s="3">
        <f t="shared" si="4"/>
        <v>1</v>
      </c>
      <c r="V54" s="11">
        <f>V52</f>
        <v>12</v>
      </c>
      <c r="W54" s="12">
        <f>W52</f>
        <v>1</v>
      </c>
    </row>
    <row r="55" spans="5:23" ht="18" customHeight="1" x14ac:dyDescent="0.55000000000000004">
      <c r="E55">
        <f t="shared" si="2"/>
        <v>47</v>
      </c>
      <c r="F55" s="3">
        <f t="shared" si="3"/>
        <v>6.3926731460079136E-100</v>
      </c>
      <c r="G55" s="3">
        <f t="shared" si="4"/>
        <v>1</v>
      </c>
      <c r="V55">
        <f>E21</f>
        <v>13</v>
      </c>
      <c r="W55" s="12">
        <f>W54</f>
        <v>1</v>
      </c>
    </row>
    <row r="56" spans="5:23" ht="18" customHeight="1" x14ac:dyDescent="0.55000000000000004">
      <c r="E56">
        <f t="shared" si="2"/>
        <v>48</v>
      </c>
      <c r="F56" s="3">
        <f t="shared" si="3"/>
        <v>1.9025812934547904E-102</v>
      </c>
      <c r="G56" s="3">
        <f t="shared" si="4"/>
        <v>1</v>
      </c>
      <c r="V56">
        <f>V55</f>
        <v>13</v>
      </c>
      <c r="W56" s="3">
        <f>G21</f>
        <v>1</v>
      </c>
    </row>
    <row r="57" spans="5:23" ht="18" customHeight="1" x14ac:dyDescent="0.55000000000000004">
      <c r="E57">
        <f t="shared" si="2"/>
        <v>49</v>
      </c>
      <c r="F57" s="3">
        <f t="shared" si="3"/>
        <v>5.5468842374776087E-105</v>
      </c>
      <c r="G57" s="3">
        <f t="shared" si="4"/>
        <v>1</v>
      </c>
    </row>
    <row r="58" spans="5:23" ht="18" customHeight="1" x14ac:dyDescent="0.55000000000000004">
      <c r="E58">
        <f t="shared" si="2"/>
        <v>50</v>
      </c>
      <c r="F58" s="3">
        <f t="shared" si="3"/>
        <v>1.5848240678507194E-107</v>
      </c>
      <c r="G58" s="3">
        <f t="shared" si="4"/>
        <v>1</v>
      </c>
      <c r="V58" s="11">
        <f>V56</f>
        <v>13</v>
      </c>
      <c r="W58" s="12">
        <f>W56</f>
        <v>1</v>
      </c>
    </row>
    <row r="59" spans="5:23" ht="18" customHeight="1" x14ac:dyDescent="0.55000000000000004">
      <c r="E59">
        <f t="shared" si="2"/>
        <v>51</v>
      </c>
      <c r="F59" s="3">
        <f t="shared" si="3"/>
        <v>4.439283103223199E-110</v>
      </c>
      <c r="G59" s="3">
        <f t="shared" si="4"/>
        <v>1</v>
      </c>
      <c r="V59">
        <f>E22</f>
        <v>14</v>
      </c>
      <c r="W59" s="12">
        <f>W58</f>
        <v>1</v>
      </c>
    </row>
    <row r="60" spans="5:23" ht="18" customHeight="1" x14ac:dyDescent="0.55000000000000004">
      <c r="E60">
        <f t="shared" si="2"/>
        <v>52</v>
      </c>
      <c r="F60" s="3">
        <f t="shared" si="3"/>
        <v>1.2195832701162571E-112</v>
      </c>
      <c r="G60" s="3">
        <f t="shared" si="4"/>
        <v>1</v>
      </c>
      <c r="V60">
        <f>V59</f>
        <v>14</v>
      </c>
      <c r="W60" s="3">
        <f>G22</f>
        <v>1</v>
      </c>
    </row>
    <row r="61" spans="5:23" ht="18" customHeight="1" x14ac:dyDescent="0.55000000000000004">
      <c r="E61">
        <f t="shared" si="2"/>
        <v>53</v>
      </c>
      <c r="F61" s="3">
        <f t="shared" si="3"/>
        <v>3.2872864423618649E-115</v>
      </c>
      <c r="G61" s="3">
        <f t="shared" si="4"/>
        <v>1</v>
      </c>
    </row>
    <row r="62" spans="5:23" ht="18" customHeight="1" x14ac:dyDescent="0.55000000000000004">
      <c r="E62">
        <f t="shared" si="2"/>
        <v>54</v>
      </c>
      <c r="F62" s="3">
        <f t="shared" si="3"/>
        <v>8.6965249797933827E-118</v>
      </c>
      <c r="G62" s="3">
        <f t="shared" si="4"/>
        <v>1</v>
      </c>
      <c r="V62" s="11">
        <f>V60</f>
        <v>14</v>
      </c>
      <c r="W62" s="12">
        <f>W60</f>
        <v>1</v>
      </c>
    </row>
    <row r="63" spans="5:23" ht="18" customHeight="1" x14ac:dyDescent="0.55000000000000004">
      <c r="E63">
        <f t="shared" si="2"/>
        <v>55</v>
      </c>
      <c r="F63" s="3">
        <f t="shared" si="3"/>
        <v>2.2588376570891434E-120</v>
      </c>
      <c r="G63" s="3">
        <f t="shared" si="4"/>
        <v>1</v>
      </c>
      <c r="V63">
        <f>E23</f>
        <v>15</v>
      </c>
      <c r="W63" s="12">
        <f>W62</f>
        <v>1</v>
      </c>
    </row>
    <row r="64" spans="5:23" ht="18" customHeight="1" x14ac:dyDescent="0.55000000000000004">
      <c r="E64">
        <f t="shared" si="2"/>
        <v>56</v>
      </c>
      <c r="F64" s="3">
        <f t="shared" si="3"/>
        <v>5.7623409619622102E-123</v>
      </c>
      <c r="G64" s="3">
        <f t="shared" si="4"/>
        <v>1</v>
      </c>
      <c r="V64">
        <f>V63</f>
        <v>15</v>
      </c>
      <c r="W64" s="3">
        <f>G23</f>
        <v>1</v>
      </c>
    </row>
    <row r="65" spans="5:23" ht="18" customHeight="1" x14ac:dyDescent="0.55000000000000004">
      <c r="E65">
        <f t="shared" si="2"/>
        <v>57</v>
      </c>
      <c r="F65" s="3">
        <f t="shared" si="3"/>
        <v>1.4441957298151297E-125</v>
      </c>
      <c r="G65" s="3">
        <f t="shared" si="4"/>
        <v>1</v>
      </c>
    </row>
    <row r="66" spans="5:23" ht="18" customHeight="1" x14ac:dyDescent="0.55000000000000004">
      <c r="E66">
        <f t="shared" si="2"/>
        <v>58</v>
      </c>
      <c r="F66" s="3">
        <f t="shared" si="3"/>
        <v>3.5571323394460406E-128</v>
      </c>
      <c r="G66" s="3">
        <f t="shared" si="4"/>
        <v>1</v>
      </c>
      <c r="V66" s="11">
        <f>V64</f>
        <v>15</v>
      </c>
      <c r="W66" s="12">
        <f>W64</f>
        <v>1</v>
      </c>
    </row>
    <row r="67" spans="5:23" ht="18" customHeight="1" x14ac:dyDescent="0.55000000000000004">
      <c r="E67">
        <f t="shared" si="2"/>
        <v>59</v>
      </c>
      <c r="F67" s="3">
        <f t="shared" si="3"/>
        <v>8.612911233525756E-131</v>
      </c>
      <c r="G67" s="3">
        <f t="shared" si="4"/>
        <v>1</v>
      </c>
      <c r="V67">
        <f>E24</f>
        <v>16</v>
      </c>
      <c r="W67" s="12">
        <f>W66</f>
        <v>1</v>
      </c>
    </row>
    <row r="68" spans="5:23" ht="18" customHeight="1" x14ac:dyDescent="0.55000000000000004">
      <c r="E68">
        <f t="shared" si="2"/>
        <v>60</v>
      </c>
      <c r="F68" s="3">
        <f t="shared" si="3"/>
        <v>2.0506931508393804E-133</v>
      </c>
      <c r="G68" s="3">
        <f t="shared" si="4"/>
        <v>1</v>
      </c>
      <c r="V68">
        <f>V67</f>
        <v>16</v>
      </c>
      <c r="W68" s="3">
        <f>G24</f>
        <v>1</v>
      </c>
    </row>
    <row r="69" spans="5:23" ht="18" customHeight="1" x14ac:dyDescent="0.55000000000000004">
      <c r="E69">
        <f t="shared" si="2"/>
        <v>61</v>
      </c>
      <c r="F69" s="3">
        <f t="shared" si="3"/>
        <v>4.8025600722233849E-136</v>
      </c>
      <c r="G69" s="3">
        <f t="shared" si="4"/>
        <v>1</v>
      </c>
    </row>
    <row r="70" spans="5:23" ht="18" customHeight="1" x14ac:dyDescent="0.55000000000000004">
      <c r="E70">
        <f t="shared" si="2"/>
        <v>62</v>
      </c>
      <c r="F70" s="3">
        <f t="shared" si="3"/>
        <v>1.1065806618026709E-138</v>
      </c>
      <c r="G70" s="3">
        <f t="shared" si="4"/>
        <v>1</v>
      </c>
      <c r="V70" s="11">
        <f>V68</f>
        <v>16</v>
      </c>
      <c r="W70" s="12">
        <f>W68</f>
        <v>1</v>
      </c>
    </row>
    <row r="71" spans="5:23" ht="18" customHeight="1" x14ac:dyDescent="0.55000000000000004">
      <c r="E71">
        <f t="shared" si="2"/>
        <v>63</v>
      </c>
      <c r="F71" s="3">
        <f t="shared" si="3"/>
        <v>2.5092532013665675E-141</v>
      </c>
      <c r="G71" s="3">
        <f t="shared" si="4"/>
        <v>1</v>
      </c>
      <c r="V71">
        <f>E25</f>
        <v>17</v>
      </c>
      <c r="W71" s="12">
        <f>W70</f>
        <v>1</v>
      </c>
    </row>
    <row r="72" spans="5:23" ht="18" customHeight="1" x14ac:dyDescent="0.55000000000000004">
      <c r="E72">
        <f t="shared" si="2"/>
        <v>64</v>
      </c>
      <c r="F72" s="3">
        <f t="shared" ref="F72:F103" si="5">_xlfn.POISSON.DIST(E72,$C$6,FALSE)</f>
        <v>5.6010116101931975E-144</v>
      </c>
      <c r="G72" s="3">
        <f t="shared" ref="G72:G108" si="6">_xlfn.POISSON.DIST(E72,$C$6,TRUE)</f>
        <v>1</v>
      </c>
      <c r="V72">
        <f>V71</f>
        <v>17</v>
      </c>
      <c r="W72" s="3">
        <f>G25</f>
        <v>1</v>
      </c>
    </row>
    <row r="73" spans="5:23" ht="18" customHeight="1" x14ac:dyDescent="0.55000000000000004">
      <c r="E73">
        <f t="shared" si="2"/>
        <v>65</v>
      </c>
      <c r="F73" s="3">
        <f t="shared" si="5"/>
        <v>1.2309915626798533E-146</v>
      </c>
      <c r="G73" s="3">
        <f t="shared" si="6"/>
        <v>1</v>
      </c>
    </row>
    <row r="74" spans="5:23" ht="18" customHeight="1" x14ac:dyDescent="0.55000000000000004">
      <c r="E74">
        <f t="shared" ref="E74:E108" si="7">1+E73</f>
        <v>66</v>
      </c>
      <c r="F74" s="3">
        <f t="shared" si="5"/>
        <v>2.6644839019043975E-149</v>
      </c>
      <c r="G74" s="3">
        <f t="shared" si="6"/>
        <v>1</v>
      </c>
      <c r="V74" s="11">
        <f>V72</f>
        <v>17</v>
      </c>
      <c r="W74" s="12">
        <f>W72</f>
        <v>1</v>
      </c>
    </row>
    <row r="75" spans="5:23" ht="18" customHeight="1" x14ac:dyDescent="0.55000000000000004">
      <c r="E75">
        <f t="shared" si="7"/>
        <v>67</v>
      </c>
      <c r="F75" s="3">
        <f t="shared" si="5"/>
        <v>5.681202349476182E-152</v>
      </c>
      <c r="G75" s="3">
        <f t="shared" si="6"/>
        <v>1</v>
      </c>
      <c r="V75">
        <f>E26</f>
        <v>18</v>
      </c>
      <c r="W75" s="12">
        <f>W74</f>
        <v>1</v>
      </c>
    </row>
    <row r="76" spans="5:23" ht="18" customHeight="1" x14ac:dyDescent="0.55000000000000004">
      <c r="E76">
        <f t="shared" si="7"/>
        <v>68</v>
      </c>
      <c r="F76" s="3">
        <f t="shared" si="5"/>
        <v>1.1935299053521206E-154</v>
      </c>
      <c r="G76" s="3">
        <f t="shared" si="6"/>
        <v>1</v>
      </c>
      <c r="V76">
        <f>V75</f>
        <v>18</v>
      </c>
      <c r="W76" s="3">
        <f>G26</f>
        <v>1</v>
      </c>
    </row>
    <row r="77" spans="5:23" ht="18" customHeight="1" x14ac:dyDescent="0.55000000000000004">
      <c r="E77">
        <f t="shared" si="7"/>
        <v>69</v>
      </c>
      <c r="F77" s="3">
        <f t="shared" si="5"/>
        <v>2.4710764085965593E-157</v>
      </c>
      <c r="G77" s="3">
        <f t="shared" si="6"/>
        <v>1</v>
      </c>
    </row>
    <row r="78" spans="5:23" ht="18" customHeight="1" x14ac:dyDescent="0.55000000000000004">
      <c r="E78">
        <f t="shared" si="7"/>
        <v>70</v>
      </c>
      <c r="F78" s="3">
        <f t="shared" si="5"/>
        <v>5.0430130787687323E-160</v>
      </c>
      <c r="G78" s="3">
        <f t="shared" si="6"/>
        <v>1</v>
      </c>
      <c r="V78" s="11">
        <f>V76</f>
        <v>18</v>
      </c>
      <c r="W78" s="12">
        <f>W76</f>
        <v>1</v>
      </c>
    </row>
    <row r="79" spans="5:23" ht="18" customHeight="1" x14ac:dyDescent="0.55000000000000004">
      <c r="E79">
        <f t="shared" si="7"/>
        <v>71</v>
      </c>
      <c r="F79" s="3">
        <f t="shared" si="5"/>
        <v>1.0146907603156103E-162</v>
      </c>
      <c r="G79" s="3">
        <f t="shared" si="6"/>
        <v>1</v>
      </c>
      <c r="V79">
        <f>E27</f>
        <v>19</v>
      </c>
      <c r="W79" s="12">
        <f>W78</f>
        <v>1</v>
      </c>
    </row>
    <row r="80" spans="5:23" ht="18" customHeight="1" x14ac:dyDescent="0.55000000000000004">
      <c r="E80">
        <f t="shared" si="7"/>
        <v>72</v>
      </c>
      <c r="F80" s="3">
        <f t="shared" si="5"/>
        <v>2.0132753180864513E-165</v>
      </c>
      <c r="G80" s="3">
        <f t="shared" si="6"/>
        <v>1</v>
      </c>
      <c r="V80">
        <f>V79</f>
        <v>19</v>
      </c>
      <c r="W80" s="3">
        <f>G27</f>
        <v>1</v>
      </c>
    </row>
    <row r="81" spans="5:23" ht="18" customHeight="1" x14ac:dyDescent="0.55000000000000004">
      <c r="E81">
        <f t="shared" si="7"/>
        <v>73</v>
      </c>
      <c r="F81" s="3">
        <f t="shared" si="5"/>
        <v>3.9398734209129188E-168</v>
      </c>
      <c r="G81" s="3">
        <f t="shared" si="6"/>
        <v>1</v>
      </c>
    </row>
    <row r="82" spans="5:23" ht="18" customHeight="1" x14ac:dyDescent="0.55000000000000004">
      <c r="E82">
        <f t="shared" si="7"/>
        <v>74</v>
      </c>
      <c r="F82" s="3">
        <f t="shared" si="5"/>
        <v>7.6059332450059747E-171</v>
      </c>
      <c r="G82" s="3">
        <f t="shared" si="6"/>
        <v>1</v>
      </c>
      <c r="V82" s="11">
        <f>V80</f>
        <v>19</v>
      </c>
      <c r="W82" s="12">
        <f>W80</f>
        <v>1</v>
      </c>
    </row>
    <row r="83" spans="5:23" ht="18" customHeight="1" x14ac:dyDescent="0.55000000000000004">
      <c r="E83">
        <f t="shared" si="7"/>
        <v>75</v>
      </c>
      <c r="F83" s="3">
        <f t="shared" si="5"/>
        <v>1.4487491895248886E-173</v>
      </c>
      <c r="G83" s="3">
        <f t="shared" si="6"/>
        <v>1</v>
      </c>
      <c r="V83">
        <f>E28</f>
        <v>20</v>
      </c>
      <c r="W83" s="12">
        <f>W82</f>
        <v>1</v>
      </c>
    </row>
    <row r="84" spans="5:23" ht="18" customHeight="1" x14ac:dyDescent="0.55000000000000004">
      <c r="E84">
        <f t="shared" si="7"/>
        <v>76</v>
      </c>
      <c r="F84" s="3">
        <f t="shared" si="5"/>
        <v>2.7232127622648472E-176</v>
      </c>
      <c r="G84" s="3">
        <f t="shared" si="6"/>
        <v>1</v>
      </c>
      <c r="V84">
        <f>V83</f>
        <v>20</v>
      </c>
      <c r="W84" s="3">
        <f>G28</f>
        <v>1</v>
      </c>
    </row>
    <row r="85" spans="5:23" ht="18" customHeight="1" x14ac:dyDescent="0.55000000000000004">
      <c r="E85">
        <f t="shared" si="7"/>
        <v>77</v>
      </c>
      <c r="F85" s="3">
        <f t="shared" si="5"/>
        <v>5.0523427871332323E-179</v>
      </c>
      <c r="G85" s="3">
        <f t="shared" si="6"/>
        <v>1</v>
      </c>
    </row>
    <row r="86" spans="5:23" ht="18" customHeight="1" x14ac:dyDescent="0.55000000000000004">
      <c r="E86">
        <f t="shared" si="7"/>
        <v>78</v>
      </c>
      <c r="F86" s="3">
        <f t="shared" si="5"/>
        <v>9.2533750680098352E-182</v>
      </c>
      <c r="G86" s="3">
        <f t="shared" si="6"/>
        <v>1</v>
      </c>
      <c r="V86" s="11">
        <f>V84</f>
        <v>20</v>
      </c>
      <c r="W86" s="12">
        <f>W84</f>
        <v>1</v>
      </c>
    </row>
    <row r="87" spans="5:23" ht="18" customHeight="1" x14ac:dyDescent="0.55000000000000004">
      <c r="E87">
        <f t="shared" si="7"/>
        <v>79</v>
      </c>
      <c r="F87" s="3">
        <f t="shared" si="5"/>
        <v>1.6733047139259376E-184</v>
      </c>
      <c r="G87" s="3">
        <f t="shared" si="6"/>
        <v>1</v>
      </c>
      <c r="V87">
        <f>E29</f>
        <v>21</v>
      </c>
      <c r="W87" s="12">
        <f>W86</f>
        <v>1</v>
      </c>
    </row>
    <row r="88" spans="5:23" ht="18" customHeight="1" x14ac:dyDescent="0.55000000000000004">
      <c r="E88">
        <f t="shared" si="7"/>
        <v>80</v>
      </c>
      <c r="F88" s="3">
        <f t="shared" si="5"/>
        <v>2.9880441320102482E-187</v>
      </c>
      <c r="G88" s="3">
        <f t="shared" si="6"/>
        <v>1</v>
      </c>
      <c r="V88">
        <f>V87</f>
        <v>21</v>
      </c>
      <c r="W88" s="3">
        <f>G29</f>
        <v>1</v>
      </c>
    </row>
    <row r="89" spans="5:23" ht="18" customHeight="1" x14ac:dyDescent="0.55000000000000004">
      <c r="E89">
        <f t="shared" si="7"/>
        <v>81</v>
      </c>
      <c r="F89" s="3">
        <f t="shared" si="5"/>
        <v>5.2699191040745131E-190</v>
      </c>
      <c r="G89" s="3">
        <f t="shared" si="6"/>
        <v>1</v>
      </c>
    </row>
    <row r="90" spans="5:23" ht="18" customHeight="1" x14ac:dyDescent="0.55000000000000004">
      <c r="E90">
        <f t="shared" si="7"/>
        <v>82</v>
      </c>
      <c r="F90" s="3">
        <f t="shared" si="5"/>
        <v>9.1810437353214073E-193</v>
      </c>
      <c r="G90" s="3">
        <f t="shared" si="6"/>
        <v>1</v>
      </c>
      <c r="V90" s="11">
        <f>V88</f>
        <v>21</v>
      </c>
      <c r="W90" s="12">
        <f>W88</f>
        <v>1</v>
      </c>
    </row>
    <row r="91" spans="5:23" ht="18" customHeight="1" x14ac:dyDescent="0.55000000000000004">
      <c r="E91">
        <f t="shared" si="7"/>
        <v>83</v>
      </c>
      <c r="F91" s="3">
        <f t="shared" si="5"/>
        <v>1.5802140680416282E-195</v>
      </c>
      <c r="G91" s="3">
        <f t="shared" si="6"/>
        <v>1</v>
      </c>
      <c r="V91">
        <f>E30</f>
        <v>22</v>
      </c>
      <c r="W91" s="12">
        <f>W90</f>
        <v>1</v>
      </c>
    </row>
    <row r="92" spans="5:23" ht="18" customHeight="1" x14ac:dyDescent="0.55000000000000004">
      <c r="E92">
        <f t="shared" si="7"/>
        <v>84</v>
      </c>
      <c r="F92" s="3">
        <f t="shared" si="5"/>
        <v>2.6874388912272828E-198</v>
      </c>
      <c r="G92" s="3">
        <f t="shared" si="6"/>
        <v>1</v>
      </c>
      <c r="V92">
        <f>V91</f>
        <v>22</v>
      </c>
      <c r="W92" s="3">
        <f>G30</f>
        <v>1</v>
      </c>
    </row>
    <row r="93" spans="5:23" ht="18" customHeight="1" x14ac:dyDescent="0.55000000000000004">
      <c r="E93">
        <f t="shared" si="7"/>
        <v>85</v>
      </c>
      <c r="F93" s="3">
        <f t="shared" si="5"/>
        <v>4.5167040188695096E-201</v>
      </c>
      <c r="G93" s="3">
        <f t="shared" si="6"/>
        <v>1</v>
      </c>
    </row>
    <row r="94" spans="5:23" ht="18" customHeight="1" x14ac:dyDescent="0.55000000000000004">
      <c r="E94">
        <f t="shared" si="7"/>
        <v>86</v>
      </c>
      <c r="F94" s="3">
        <f t="shared" si="5"/>
        <v>7.5028305961287292E-204</v>
      </c>
      <c r="G94" s="3">
        <f t="shared" si="6"/>
        <v>1</v>
      </c>
      <c r="V94" s="11">
        <f>V92</f>
        <v>22</v>
      </c>
      <c r="W94" s="12">
        <f>W92</f>
        <v>1</v>
      </c>
    </row>
    <row r="95" spans="5:23" ht="18" customHeight="1" x14ac:dyDescent="0.55000000000000004">
      <c r="E95">
        <f t="shared" si="7"/>
        <v>87</v>
      </c>
      <c r="F95" s="3">
        <f t="shared" si="5"/>
        <v>1.2319918877058054E-206</v>
      </c>
      <c r="G95" s="3">
        <f t="shared" si="6"/>
        <v>1</v>
      </c>
      <c r="V95">
        <f>E31</f>
        <v>23</v>
      </c>
      <c r="W95" s="12">
        <f>W94</f>
        <v>1</v>
      </c>
    </row>
    <row r="96" spans="5:23" ht="18" customHeight="1" x14ac:dyDescent="0.55000000000000004">
      <c r="E96">
        <f t="shared" si="7"/>
        <v>88</v>
      </c>
      <c r="F96" s="3">
        <f t="shared" si="5"/>
        <v>1.9999868306913372E-209</v>
      </c>
      <c r="G96" s="3">
        <f t="shared" si="6"/>
        <v>1</v>
      </c>
      <c r="V96">
        <f>V95</f>
        <v>23</v>
      </c>
      <c r="W96" s="3">
        <f>G31</f>
        <v>1</v>
      </c>
    </row>
    <row r="97" spans="5:23" ht="18" customHeight="1" x14ac:dyDescent="0.55000000000000004">
      <c r="E97">
        <f t="shared" si="7"/>
        <v>89</v>
      </c>
      <c r="F97" s="3">
        <f t="shared" si="5"/>
        <v>3.2102517346571685E-212</v>
      </c>
      <c r="G97" s="3">
        <f t="shared" si="6"/>
        <v>1</v>
      </c>
    </row>
    <row r="98" spans="5:23" ht="18" customHeight="1" x14ac:dyDescent="0.55000000000000004">
      <c r="E98">
        <f t="shared" si="7"/>
        <v>90</v>
      </c>
      <c r="F98" s="3">
        <f t="shared" si="5"/>
        <v>5.0956376740587334E-215</v>
      </c>
      <c r="G98" s="3">
        <f t="shared" si="6"/>
        <v>1</v>
      </c>
      <c r="V98" s="11">
        <f>V96</f>
        <v>23</v>
      </c>
      <c r="W98" s="12">
        <f>W96</f>
        <v>1</v>
      </c>
    </row>
    <row r="99" spans="5:23" ht="18" customHeight="1" x14ac:dyDescent="0.55000000000000004">
      <c r="E99">
        <f t="shared" si="7"/>
        <v>91</v>
      </c>
      <c r="F99" s="3">
        <f t="shared" si="5"/>
        <v>7.9994311994637217E-218</v>
      </c>
      <c r="G99" s="3">
        <f t="shared" si="6"/>
        <v>1</v>
      </c>
      <c r="V99">
        <f>E32</f>
        <v>24</v>
      </c>
      <c r="W99" s="12">
        <f>W98</f>
        <v>1</v>
      </c>
    </row>
    <row r="100" spans="5:23" ht="18" customHeight="1" x14ac:dyDescent="0.55000000000000004">
      <c r="E100">
        <f t="shared" si="7"/>
        <v>92</v>
      </c>
      <c r="F100" s="3">
        <f t="shared" si="5"/>
        <v>1.2421477017800916E-220</v>
      </c>
      <c r="G100" s="3">
        <f t="shared" si="6"/>
        <v>1</v>
      </c>
      <c r="V100">
        <f>V99</f>
        <v>24</v>
      </c>
      <c r="W100" s="3">
        <f>G32</f>
        <v>1</v>
      </c>
    </row>
    <row r="101" spans="5:23" ht="18" customHeight="1" x14ac:dyDescent="0.55000000000000004">
      <c r="E101">
        <f t="shared" si="7"/>
        <v>93</v>
      </c>
      <c r="F101" s="3">
        <f t="shared" si="5"/>
        <v>1.9080609858373778E-223</v>
      </c>
      <c r="G101" s="3">
        <f t="shared" si="6"/>
        <v>1</v>
      </c>
    </row>
    <row r="102" spans="5:23" ht="18" customHeight="1" x14ac:dyDescent="0.55000000000000004">
      <c r="E102">
        <f t="shared" si="7"/>
        <v>94</v>
      </c>
      <c r="F102" s="3">
        <f t="shared" si="5"/>
        <v>2.8997887322756883E-226</v>
      </c>
      <c r="G102" s="3">
        <f t="shared" si="6"/>
        <v>1</v>
      </c>
      <c r="V102" s="11">
        <f>V100</f>
        <v>24</v>
      </c>
      <c r="W102" s="12">
        <f>W100</f>
        <v>1</v>
      </c>
    </row>
    <row r="103" spans="5:23" ht="18" customHeight="1" x14ac:dyDescent="0.55000000000000004">
      <c r="E103">
        <f t="shared" si="7"/>
        <v>95</v>
      </c>
      <c r="F103" s="3">
        <f t="shared" si="5"/>
        <v>4.360584559813286E-229</v>
      </c>
      <c r="G103" s="3">
        <f t="shared" si="6"/>
        <v>1</v>
      </c>
      <c r="V103">
        <f>E33</f>
        <v>25</v>
      </c>
      <c r="W103" s="12">
        <f>W102</f>
        <v>1</v>
      </c>
    </row>
    <row r="104" spans="5:23" ht="18" customHeight="1" x14ac:dyDescent="0.55000000000000004">
      <c r="E104">
        <f t="shared" si="7"/>
        <v>96</v>
      </c>
      <c r="F104" s="3">
        <f t="shared" ref="F104:F108" si="8">_xlfn.POISSON.DIST(E104,$C$6,FALSE)</f>
        <v>6.4889651187692975E-232</v>
      </c>
      <c r="G104" s="3">
        <f t="shared" si="6"/>
        <v>1</v>
      </c>
      <c r="V104">
        <f>V103</f>
        <v>25</v>
      </c>
      <c r="W104" s="3">
        <f>G33</f>
        <v>1</v>
      </c>
    </row>
    <row r="105" spans="5:23" ht="18" customHeight="1" x14ac:dyDescent="0.55000000000000004">
      <c r="E105">
        <f t="shared" si="7"/>
        <v>97</v>
      </c>
      <c r="F105" s="3">
        <f t="shared" si="8"/>
        <v>9.5566496594538937E-235</v>
      </c>
      <c r="G105" s="3">
        <f t="shared" si="6"/>
        <v>1</v>
      </c>
    </row>
    <row r="106" spans="5:23" ht="18" customHeight="1" x14ac:dyDescent="0.55000000000000004">
      <c r="E106">
        <f t="shared" si="7"/>
        <v>98</v>
      </c>
      <c r="F106" s="3">
        <f t="shared" si="8"/>
        <v>1.3930976179962729E-237</v>
      </c>
      <c r="G106" s="3">
        <f t="shared" si="6"/>
        <v>1</v>
      </c>
      <c r="V106" s="11">
        <f>V104</f>
        <v>25</v>
      </c>
      <c r="W106" s="12">
        <f>W104</f>
        <v>1</v>
      </c>
    </row>
    <row r="107" spans="5:23" ht="18" customHeight="1" x14ac:dyDescent="0.55000000000000004">
      <c r="E107">
        <f t="shared" si="7"/>
        <v>99</v>
      </c>
      <c r="F107" s="3">
        <f t="shared" si="8"/>
        <v>2.0102418730104395E-240</v>
      </c>
      <c r="G107" s="3">
        <f t="shared" si="6"/>
        <v>1</v>
      </c>
      <c r="V107">
        <f>E34</f>
        <v>26</v>
      </c>
      <c r="W107" s="12">
        <f>W106</f>
        <v>1</v>
      </c>
    </row>
    <row r="108" spans="5:23" ht="18" customHeight="1" x14ac:dyDescent="0.55000000000000004">
      <c r="E108">
        <f t="shared" si="7"/>
        <v>100</v>
      </c>
      <c r="F108" s="3">
        <f t="shared" si="8"/>
        <v>2.8717741043006564E-243</v>
      </c>
      <c r="G108" s="3">
        <f t="shared" si="6"/>
        <v>1</v>
      </c>
      <c r="V108">
        <f>V107</f>
        <v>26</v>
      </c>
      <c r="W108" s="3">
        <f>G34</f>
        <v>1</v>
      </c>
    </row>
    <row r="110" spans="5:23" ht="18" customHeight="1" x14ac:dyDescent="0.55000000000000004">
      <c r="V110" s="11">
        <f>V108</f>
        <v>26</v>
      </c>
      <c r="W110" s="12">
        <f>W108</f>
        <v>1</v>
      </c>
    </row>
    <row r="111" spans="5:23" ht="18" customHeight="1" x14ac:dyDescent="0.55000000000000004">
      <c r="V111">
        <f>E35</f>
        <v>27</v>
      </c>
      <c r="W111" s="12">
        <f>W110</f>
        <v>1</v>
      </c>
    </row>
    <row r="112" spans="5:23" ht="18" customHeight="1" x14ac:dyDescent="0.55000000000000004">
      <c r="V112">
        <f>V111</f>
        <v>27</v>
      </c>
      <c r="W112" s="3">
        <f>G35</f>
        <v>1</v>
      </c>
    </row>
    <row r="114" spans="22:23" ht="18" customHeight="1" x14ac:dyDescent="0.55000000000000004">
      <c r="V114" s="11">
        <f>V112</f>
        <v>27</v>
      </c>
      <c r="W114" s="12">
        <f>W112</f>
        <v>1</v>
      </c>
    </row>
    <row r="115" spans="22:23" ht="18" customHeight="1" x14ac:dyDescent="0.55000000000000004">
      <c r="V115">
        <f>E36</f>
        <v>28</v>
      </c>
      <c r="W115" s="12">
        <f>W114</f>
        <v>1</v>
      </c>
    </row>
    <row r="116" spans="22:23" ht="18" customHeight="1" x14ac:dyDescent="0.55000000000000004">
      <c r="V116">
        <f>V115</f>
        <v>28</v>
      </c>
      <c r="W116" s="3">
        <f>G36</f>
        <v>1</v>
      </c>
    </row>
    <row r="118" spans="22:23" ht="18" customHeight="1" x14ac:dyDescent="0.55000000000000004">
      <c r="V118" s="11">
        <f>V116</f>
        <v>28</v>
      </c>
      <c r="W118" s="12">
        <f>W116</f>
        <v>1</v>
      </c>
    </row>
    <row r="119" spans="22:23" ht="18" customHeight="1" x14ac:dyDescent="0.55000000000000004">
      <c r="V119">
        <f>E37</f>
        <v>29</v>
      </c>
      <c r="W119" s="12">
        <f>W118</f>
        <v>1</v>
      </c>
    </row>
    <row r="120" spans="22:23" ht="18" customHeight="1" x14ac:dyDescent="0.55000000000000004">
      <c r="V120">
        <f>V119</f>
        <v>29</v>
      </c>
      <c r="W120" s="3">
        <f>G37</f>
        <v>1</v>
      </c>
    </row>
    <row r="122" spans="22:23" ht="18" customHeight="1" x14ac:dyDescent="0.55000000000000004">
      <c r="V122" s="11">
        <f>V120</f>
        <v>29</v>
      </c>
      <c r="W122" s="12">
        <f>W120</f>
        <v>1</v>
      </c>
    </row>
    <row r="123" spans="22:23" ht="18" customHeight="1" x14ac:dyDescent="0.55000000000000004">
      <c r="V123">
        <f>E38</f>
        <v>30</v>
      </c>
      <c r="W123" s="12">
        <f>W122</f>
        <v>1</v>
      </c>
    </row>
    <row r="124" spans="22:23" ht="18" customHeight="1" x14ac:dyDescent="0.55000000000000004">
      <c r="V124">
        <f>V123</f>
        <v>30</v>
      </c>
      <c r="W124" s="3">
        <f>G38</f>
        <v>1</v>
      </c>
    </row>
    <row r="126" spans="22:23" ht="18" customHeight="1" x14ac:dyDescent="0.55000000000000004">
      <c r="V126" s="11">
        <f>V124</f>
        <v>30</v>
      </c>
      <c r="W126" s="12">
        <f>W124</f>
        <v>1</v>
      </c>
    </row>
    <row r="127" spans="22:23" ht="18" customHeight="1" x14ac:dyDescent="0.55000000000000004">
      <c r="V127">
        <f>E39</f>
        <v>31</v>
      </c>
      <c r="W127" s="12">
        <f>W126</f>
        <v>1</v>
      </c>
    </row>
    <row r="128" spans="22:23" ht="18" customHeight="1" x14ac:dyDescent="0.55000000000000004">
      <c r="V128">
        <f>V127</f>
        <v>31</v>
      </c>
      <c r="W128" s="3">
        <f>G39</f>
        <v>1</v>
      </c>
    </row>
    <row r="130" spans="22:23" ht="18" customHeight="1" x14ac:dyDescent="0.55000000000000004">
      <c r="V130" s="11">
        <f>V128</f>
        <v>31</v>
      </c>
      <c r="W130" s="12">
        <f>W128</f>
        <v>1</v>
      </c>
    </row>
    <row r="131" spans="22:23" ht="18" customHeight="1" x14ac:dyDescent="0.55000000000000004">
      <c r="V131">
        <f>E40</f>
        <v>32</v>
      </c>
      <c r="W131" s="12">
        <f>W130</f>
        <v>1</v>
      </c>
    </row>
    <row r="132" spans="22:23" ht="18" customHeight="1" x14ac:dyDescent="0.55000000000000004">
      <c r="V132">
        <f>V131</f>
        <v>32</v>
      </c>
      <c r="W132" s="3">
        <f>G40</f>
        <v>1</v>
      </c>
    </row>
    <row r="134" spans="22:23" ht="18" customHeight="1" x14ac:dyDescent="0.55000000000000004">
      <c r="V134" s="11">
        <f>V132</f>
        <v>32</v>
      </c>
      <c r="W134" s="12">
        <f>W132</f>
        <v>1</v>
      </c>
    </row>
    <row r="135" spans="22:23" ht="18" customHeight="1" x14ac:dyDescent="0.55000000000000004">
      <c r="V135">
        <f>E41</f>
        <v>33</v>
      </c>
      <c r="W135" s="12">
        <f>W134</f>
        <v>1</v>
      </c>
    </row>
    <row r="136" spans="22:23" ht="18" customHeight="1" x14ac:dyDescent="0.55000000000000004">
      <c r="V136">
        <f>V135</f>
        <v>33</v>
      </c>
      <c r="W136" s="3">
        <f>G41</f>
        <v>1</v>
      </c>
    </row>
    <row r="138" spans="22:23" ht="18" customHeight="1" x14ac:dyDescent="0.55000000000000004">
      <c r="V138" s="11">
        <f>V136</f>
        <v>33</v>
      </c>
      <c r="W138" s="12">
        <f>W136</f>
        <v>1</v>
      </c>
    </row>
    <row r="139" spans="22:23" ht="18" customHeight="1" x14ac:dyDescent="0.55000000000000004">
      <c r="V139">
        <f>E42</f>
        <v>34</v>
      </c>
      <c r="W139" s="12">
        <f>W138</f>
        <v>1</v>
      </c>
    </row>
    <row r="140" spans="22:23" ht="18" customHeight="1" x14ac:dyDescent="0.55000000000000004">
      <c r="V140">
        <f>V139</f>
        <v>34</v>
      </c>
      <c r="W140" s="3">
        <f>G42</f>
        <v>1</v>
      </c>
    </row>
    <row r="142" spans="22:23" ht="18" customHeight="1" x14ac:dyDescent="0.55000000000000004">
      <c r="V142" s="11">
        <f>V140</f>
        <v>34</v>
      </c>
      <c r="W142" s="12">
        <f>W140</f>
        <v>1</v>
      </c>
    </row>
    <row r="143" spans="22:23" ht="18" customHeight="1" x14ac:dyDescent="0.55000000000000004">
      <c r="V143">
        <f>E43</f>
        <v>35</v>
      </c>
      <c r="W143" s="12">
        <f>W142</f>
        <v>1</v>
      </c>
    </row>
    <row r="144" spans="22:23" ht="18" customHeight="1" x14ac:dyDescent="0.55000000000000004">
      <c r="V144">
        <f>V143</f>
        <v>35</v>
      </c>
      <c r="W144" s="3">
        <f>G43</f>
        <v>1</v>
      </c>
    </row>
    <row r="146" spans="22:23" ht="18" customHeight="1" x14ac:dyDescent="0.55000000000000004">
      <c r="V146" s="11">
        <f>V144</f>
        <v>35</v>
      </c>
      <c r="W146" s="12">
        <f>W144</f>
        <v>1</v>
      </c>
    </row>
    <row r="147" spans="22:23" ht="18" customHeight="1" x14ac:dyDescent="0.55000000000000004">
      <c r="V147">
        <f>E44</f>
        <v>36</v>
      </c>
      <c r="W147" s="12">
        <f>W146</f>
        <v>1</v>
      </c>
    </row>
    <row r="148" spans="22:23" ht="18" customHeight="1" x14ac:dyDescent="0.55000000000000004">
      <c r="V148">
        <f>V147</f>
        <v>36</v>
      </c>
      <c r="W148" s="3">
        <f>G44</f>
        <v>1</v>
      </c>
    </row>
    <row r="150" spans="22:23" ht="18" customHeight="1" x14ac:dyDescent="0.55000000000000004">
      <c r="V150" s="11">
        <f>V148</f>
        <v>36</v>
      </c>
      <c r="W150" s="12">
        <f>W148</f>
        <v>1</v>
      </c>
    </row>
    <row r="151" spans="22:23" ht="18" customHeight="1" x14ac:dyDescent="0.55000000000000004">
      <c r="V151">
        <f>E45</f>
        <v>37</v>
      </c>
      <c r="W151" s="12">
        <f>W150</f>
        <v>1</v>
      </c>
    </row>
    <row r="152" spans="22:23" ht="18" customHeight="1" x14ac:dyDescent="0.55000000000000004">
      <c r="V152">
        <f>V151</f>
        <v>37</v>
      </c>
      <c r="W152" s="3">
        <f>G45</f>
        <v>1</v>
      </c>
    </row>
    <row r="154" spans="22:23" ht="18" customHeight="1" x14ac:dyDescent="0.55000000000000004">
      <c r="V154" s="11">
        <f>V152</f>
        <v>37</v>
      </c>
      <c r="W154" s="12">
        <f>W152</f>
        <v>1</v>
      </c>
    </row>
    <row r="155" spans="22:23" ht="18" customHeight="1" x14ac:dyDescent="0.55000000000000004">
      <c r="V155">
        <f>E46</f>
        <v>38</v>
      </c>
      <c r="W155" s="12">
        <f>W154</f>
        <v>1</v>
      </c>
    </row>
    <row r="156" spans="22:23" ht="18" customHeight="1" x14ac:dyDescent="0.55000000000000004">
      <c r="V156">
        <f>V155</f>
        <v>38</v>
      </c>
      <c r="W156" s="3">
        <f>G46</f>
        <v>1</v>
      </c>
    </row>
    <row r="158" spans="22:23" ht="18" customHeight="1" x14ac:dyDescent="0.55000000000000004">
      <c r="V158" s="11">
        <f>V156</f>
        <v>38</v>
      </c>
      <c r="W158" s="12">
        <f>W156</f>
        <v>1</v>
      </c>
    </row>
    <row r="159" spans="22:23" ht="18" customHeight="1" x14ac:dyDescent="0.55000000000000004">
      <c r="V159">
        <f>E47</f>
        <v>39</v>
      </c>
      <c r="W159" s="12">
        <f>W158</f>
        <v>1</v>
      </c>
    </row>
    <row r="160" spans="22:23" ht="18" customHeight="1" x14ac:dyDescent="0.55000000000000004">
      <c r="V160">
        <f>V159</f>
        <v>39</v>
      </c>
      <c r="W160" s="3">
        <f>G47</f>
        <v>1</v>
      </c>
    </row>
    <row r="162" spans="22:23" ht="18" customHeight="1" x14ac:dyDescent="0.55000000000000004">
      <c r="V162" s="11">
        <f>V160</f>
        <v>39</v>
      </c>
      <c r="W162" s="12">
        <f>W160</f>
        <v>1</v>
      </c>
    </row>
    <row r="163" spans="22:23" ht="18" customHeight="1" x14ac:dyDescent="0.55000000000000004">
      <c r="V163">
        <f>E48</f>
        <v>40</v>
      </c>
      <c r="W163" s="12">
        <f>W162</f>
        <v>1</v>
      </c>
    </row>
    <row r="164" spans="22:23" ht="18" customHeight="1" x14ac:dyDescent="0.55000000000000004">
      <c r="V164">
        <f>V163</f>
        <v>40</v>
      </c>
      <c r="W164" s="3">
        <f>G48</f>
        <v>1</v>
      </c>
    </row>
    <row r="166" spans="22:23" ht="18" customHeight="1" x14ac:dyDescent="0.55000000000000004">
      <c r="V166" s="11">
        <f>V164</f>
        <v>40</v>
      </c>
      <c r="W166" s="12">
        <f>W164</f>
        <v>1</v>
      </c>
    </row>
    <row r="167" spans="22:23" ht="18" customHeight="1" x14ac:dyDescent="0.55000000000000004">
      <c r="V167">
        <f>E49</f>
        <v>41</v>
      </c>
      <c r="W167" s="12">
        <f>W166</f>
        <v>1</v>
      </c>
    </row>
    <row r="168" spans="22:23" ht="18" customHeight="1" x14ac:dyDescent="0.55000000000000004">
      <c r="V168">
        <f>V167</f>
        <v>41</v>
      </c>
      <c r="W168" s="3">
        <f>G49</f>
        <v>1</v>
      </c>
    </row>
    <row r="170" spans="22:23" ht="18" customHeight="1" x14ac:dyDescent="0.55000000000000004">
      <c r="V170" s="11"/>
      <c r="W170" s="12"/>
    </row>
    <row r="171" spans="22:23" ht="18" customHeight="1" x14ac:dyDescent="0.55000000000000004">
      <c r="V171"/>
      <c r="W171" s="12"/>
    </row>
    <row r="172" spans="22:23" ht="18" customHeight="1" x14ac:dyDescent="0.55000000000000004">
      <c r="V172"/>
      <c r="W172" s="3"/>
    </row>
    <row r="174" spans="22:23" ht="18" customHeight="1" x14ac:dyDescent="0.55000000000000004">
      <c r="V174" s="11"/>
      <c r="W174" s="12"/>
    </row>
    <row r="175" spans="22:23" ht="18" customHeight="1" x14ac:dyDescent="0.55000000000000004">
      <c r="V175"/>
      <c r="W175" s="12"/>
    </row>
    <row r="176" spans="22:23" ht="18" customHeight="1" x14ac:dyDescent="0.55000000000000004">
      <c r="V176"/>
      <c r="W176" s="3"/>
    </row>
    <row r="178" spans="21:24" ht="18" customHeight="1" x14ac:dyDescent="0.55000000000000004">
      <c r="V178" s="11"/>
      <c r="W178" s="12"/>
    </row>
    <row r="179" spans="21:24" ht="18" customHeight="1" x14ac:dyDescent="0.55000000000000004">
      <c r="V179"/>
      <c r="W179" s="12"/>
    </row>
    <row r="180" spans="21:24" ht="18" customHeight="1" x14ac:dyDescent="0.55000000000000004">
      <c r="V180"/>
      <c r="W180" s="3"/>
    </row>
    <row r="181" spans="21:24" ht="18" customHeight="1" x14ac:dyDescent="0.55000000000000004">
      <c r="U181" s="4"/>
      <c r="V181" s="40"/>
      <c r="W181" s="40"/>
      <c r="X181" s="4"/>
    </row>
    <row r="182" spans="21:24" ht="18" customHeight="1" x14ac:dyDescent="0.55000000000000004">
      <c r="V182" s="11"/>
      <c r="W182" s="12"/>
    </row>
    <row r="183" spans="21:24" ht="18" customHeight="1" x14ac:dyDescent="0.55000000000000004">
      <c r="V183"/>
      <c r="W183" s="12"/>
    </row>
    <row r="184" spans="21:24" ht="18" customHeight="1" x14ac:dyDescent="0.55000000000000004">
      <c r="V184"/>
      <c r="W184" s="3"/>
    </row>
    <row r="185" spans="21:24" ht="18" customHeight="1" x14ac:dyDescent="0.55000000000000004">
      <c r="V185"/>
      <c r="W185"/>
    </row>
    <row r="186" spans="21:24" ht="18" customHeight="1" x14ac:dyDescent="0.55000000000000004">
      <c r="V186" s="11"/>
      <c r="W186" s="12"/>
    </row>
    <row r="187" spans="21:24" ht="18" customHeight="1" x14ac:dyDescent="0.55000000000000004">
      <c r="V187"/>
      <c r="W187" s="12"/>
    </row>
    <row r="188" spans="21:24" ht="18" customHeight="1" x14ac:dyDescent="0.55000000000000004">
      <c r="V188"/>
      <c r="W188" s="3"/>
    </row>
    <row r="189" spans="21:24" ht="18" customHeight="1" x14ac:dyDescent="0.55000000000000004">
      <c r="V189"/>
      <c r="W189"/>
    </row>
    <row r="190" spans="21:24" ht="18" customHeight="1" x14ac:dyDescent="0.55000000000000004">
      <c r="V190" s="11"/>
      <c r="W190" s="12"/>
    </row>
    <row r="191" spans="21:24" ht="18" customHeight="1" x14ac:dyDescent="0.55000000000000004">
      <c r="V191"/>
      <c r="W191" s="12"/>
    </row>
    <row r="192" spans="21:24" ht="18" customHeight="1" x14ac:dyDescent="0.55000000000000004">
      <c r="V192"/>
      <c r="W192" s="3"/>
    </row>
    <row r="193" spans="22:23" ht="18" customHeight="1" x14ac:dyDescent="0.55000000000000004">
      <c r="V193"/>
      <c r="W193"/>
    </row>
    <row r="194" spans="22:23" ht="18" customHeight="1" x14ac:dyDescent="0.55000000000000004">
      <c r="V194" s="11"/>
      <c r="W194" s="12"/>
    </row>
    <row r="195" spans="22:23" ht="18" customHeight="1" x14ac:dyDescent="0.55000000000000004">
      <c r="V195"/>
      <c r="W195" s="12"/>
    </row>
    <row r="196" spans="22:23" ht="18" customHeight="1" x14ac:dyDescent="0.55000000000000004">
      <c r="V196"/>
      <c r="W196" s="3"/>
    </row>
    <row r="198" spans="22:23" ht="18" customHeight="1" x14ac:dyDescent="0.55000000000000004">
      <c r="V198" s="11"/>
      <c r="W198" s="12"/>
    </row>
    <row r="199" spans="22:23" ht="18" customHeight="1" x14ac:dyDescent="0.55000000000000004">
      <c r="V199"/>
      <c r="W199" s="12"/>
    </row>
    <row r="200" spans="22:23" ht="18" customHeight="1" x14ac:dyDescent="0.55000000000000004">
      <c r="V200"/>
      <c r="W200" s="3"/>
    </row>
    <row r="202" spans="22:23" ht="18" customHeight="1" x14ac:dyDescent="0.55000000000000004">
      <c r="V202" s="11"/>
      <c r="W202" s="12"/>
    </row>
    <row r="203" spans="22:23" ht="18" customHeight="1" x14ac:dyDescent="0.55000000000000004">
      <c r="V203"/>
      <c r="W203" s="12"/>
    </row>
    <row r="204" spans="22:23" ht="18" customHeight="1" x14ac:dyDescent="0.55000000000000004">
      <c r="V204"/>
      <c r="W204" s="3"/>
    </row>
    <row r="206" spans="22:23" ht="18" customHeight="1" x14ac:dyDescent="0.55000000000000004">
      <c r="V206" s="11"/>
      <c r="W206" s="12"/>
    </row>
    <row r="207" spans="22:23" ht="18" customHeight="1" x14ac:dyDescent="0.55000000000000004">
      <c r="V207"/>
      <c r="W207" s="12"/>
    </row>
    <row r="208" spans="22:23" ht="18" customHeight="1" x14ac:dyDescent="0.55000000000000004">
      <c r="V208"/>
      <c r="W208" s="3"/>
    </row>
    <row r="210" spans="22:23" ht="18" customHeight="1" x14ac:dyDescent="0.55000000000000004">
      <c r="V210" s="11"/>
      <c r="W210" s="12"/>
    </row>
    <row r="211" spans="22:23" ht="18" customHeight="1" x14ac:dyDescent="0.55000000000000004">
      <c r="V211"/>
      <c r="W211" s="12"/>
    </row>
    <row r="212" spans="22:23" ht="18" customHeight="1" x14ac:dyDescent="0.55000000000000004">
      <c r="V212"/>
      <c r="W212" s="3"/>
    </row>
    <row r="214" spans="22:23" ht="18" customHeight="1" x14ac:dyDescent="0.55000000000000004">
      <c r="V214" s="11"/>
      <c r="W214" s="12"/>
    </row>
    <row r="215" spans="22:23" ht="18" customHeight="1" x14ac:dyDescent="0.55000000000000004">
      <c r="V215"/>
      <c r="W215" s="12"/>
    </row>
    <row r="216" spans="22:23" ht="18" customHeight="1" x14ac:dyDescent="0.55000000000000004">
      <c r="V216"/>
      <c r="W216" s="3"/>
    </row>
    <row r="218" spans="22:23" ht="18" customHeight="1" x14ac:dyDescent="0.55000000000000004">
      <c r="V218" s="11"/>
      <c r="W218" s="12"/>
    </row>
    <row r="219" spans="22:23" ht="18" customHeight="1" x14ac:dyDescent="0.55000000000000004">
      <c r="V219"/>
      <c r="W219" s="12"/>
    </row>
    <row r="220" spans="22:23" ht="18" customHeight="1" x14ac:dyDescent="0.55000000000000004">
      <c r="V220"/>
      <c r="W220" s="3"/>
    </row>
    <row r="222" spans="22:23" ht="18" customHeight="1" x14ac:dyDescent="0.55000000000000004">
      <c r="V222" s="11"/>
      <c r="W222" s="12"/>
    </row>
    <row r="223" spans="22:23" ht="18" customHeight="1" x14ac:dyDescent="0.55000000000000004">
      <c r="V223"/>
      <c r="W223" s="12"/>
    </row>
    <row r="224" spans="22:23" ht="18" customHeight="1" x14ac:dyDescent="0.55000000000000004">
      <c r="V224"/>
      <c r="W224" s="3"/>
    </row>
    <row r="226" spans="22:23" ht="18" customHeight="1" x14ac:dyDescent="0.55000000000000004">
      <c r="V226" s="11"/>
      <c r="W226" s="12"/>
    </row>
    <row r="227" spans="22:23" ht="18" customHeight="1" x14ac:dyDescent="0.55000000000000004">
      <c r="V227"/>
      <c r="W227" s="12"/>
    </row>
    <row r="228" spans="22:23" ht="18" customHeight="1" x14ac:dyDescent="0.55000000000000004">
      <c r="V228"/>
      <c r="W228" s="3"/>
    </row>
    <row r="230" spans="22:23" ht="18" customHeight="1" x14ac:dyDescent="0.55000000000000004">
      <c r="V230" s="11"/>
      <c r="W230" s="12"/>
    </row>
    <row r="231" spans="22:23" ht="18" customHeight="1" x14ac:dyDescent="0.55000000000000004">
      <c r="V231"/>
      <c r="W231" s="12"/>
    </row>
    <row r="232" spans="22:23" ht="18" customHeight="1" x14ac:dyDescent="0.55000000000000004">
      <c r="V232"/>
      <c r="W232" s="3"/>
    </row>
    <row r="234" spans="22:23" ht="18" customHeight="1" x14ac:dyDescent="0.55000000000000004">
      <c r="V234" s="11"/>
      <c r="W234" s="12"/>
    </row>
    <row r="235" spans="22:23" ht="18" customHeight="1" x14ac:dyDescent="0.55000000000000004">
      <c r="V235"/>
      <c r="W235" s="12"/>
    </row>
    <row r="236" spans="22:23" ht="18" customHeight="1" x14ac:dyDescent="0.55000000000000004">
      <c r="V236"/>
      <c r="W236" s="3"/>
    </row>
    <row r="238" spans="22:23" ht="18" customHeight="1" x14ac:dyDescent="0.55000000000000004">
      <c r="V238" s="11"/>
      <c r="W238" s="12"/>
    </row>
    <row r="239" spans="22:23" ht="18" customHeight="1" x14ac:dyDescent="0.55000000000000004">
      <c r="V239"/>
      <c r="W239" s="12"/>
    </row>
    <row r="240" spans="22:23" ht="18" customHeight="1" x14ac:dyDescent="0.55000000000000004">
      <c r="V240"/>
      <c r="W240" s="3"/>
    </row>
    <row r="242" spans="22:23" ht="18" customHeight="1" x14ac:dyDescent="0.55000000000000004">
      <c r="V242" s="11"/>
      <c r="W242" s="12"/>
    </row>
    <row r="243" spans="22:23" ht="18" customHeight="1" x14ac:dyDescent="0.55000000000000004">
      <c r="V243"/>
      <c r="W243" s="12"/>
    </row>
    <row r="244" spans="22:23" ht="18" customHeight="1" x14ac:dyDescent="0.55000000000000004">
      <c r="V244"/>
      <c r="W244" s="3"/>
    </row>
    <row r="246" spans="22:23" ht="18" customHeight="1" x14ac:dyDescent="0.55000000000000004">
      <c r="V246" s="11"/>
      <c r="W246" s="12"/>
    </row>
    <row r="247" spans="22:23" ht="18" customHeight="1" x14ac:dyDescent="0.55000000000000004">
      <c r="V247"/>
      <c r="W247" s="12"/>
    </row>
    <row r="248" spans="22:23" ht="18" customHeight="1" x14ac:dyDescent="0.55000000000000004">
      <c r="V248"/>
      <c r="W248" s="3"/>
    </row>
    <row r="250" spans="22:23" ht="18" customHeight="1" x14ac:dyDescent="0.55000000000000004">
      <c r="V250" s="11"/>
      <c r="W250" s="12"/>
    </row>
    <row r="251" spans="22:23" ht="18" customHeight="1" x14ac:dyDescent="0.55000000000000004">
      <c r="V251"/>
      <c r="W251" s="12"/>
    </row>
    <row r="252" spans="22:23" ht="18" customHeight="1" x14ac:dyDescent="0.55000000000000004">
      <c r="V252"/>
      <c r="W252" s="3"/>
    </row>
    <row r="254" spans="22:23" ht="18" customHeight="1" x14ac:dyDescent="0.55000000000000004">
      <c r="V254" s="11"/>
      <c r="W254" s="12"/>
    </row>
    <row r="255" spans="22:23" ht="18" customHeight="1" x14ac:dyDescent="0.55000000000000004">
      <c r="V255"/>
      <c r="W255" s="12"/>
    </row>
    <row r="256" spans="22:23" ht="18" customHeight="1" x14ac:dyDescent="0.55000000000000004">
      <c r="V256"/>
      <c r="W256" s="3"/>
    </row>
    <row r="258" spans="22:23" ht="18" customHeight="1" x14ac:dyDescent="0.55000000000000004">
      <c r="V258" s="11"/>
      <c r="W258" s="12"/>
    </row>
    <row r="259" spans="22:23" ht="18" customHeight="1" x14ac:dyDescent="0.55000000000000004">
      <c r="V259"/>
      <c r="W259" s="12"/>
    </row>
    <row r="260" spans="22:23" ht="18" customHeight="1" x14ac:dyDescent="0.55000000000000004">
      <c r="V260"/>
      <c r="W260" s="3"/>
    </row>
    <row r="262" spans="22:23" ht="18" customHeight="1" x14ac:dyDescent="0.55000000000000004">
      <c r="V262" s="11"/>
      <c r="W262" s="12"/>
    </row>
    <row r="263" spans="22:23" ht="18" customHeight="1" x14ac:dyDescent="0.55000000000000004">
      <c r="V263"/>
      <c r="W263" s="12"/>
    </row>
    <row r="264" spans="22:23" ht="18" customHeight="1" x14ac:dyDescent="0.55000000000000004">
      <c r="V264"/>
      <c r="W264" s="3"/>
    </row>
    <row r="266" spans="22:23" ht="18" customHeight="1" x14ac:dyDescent="0.55000000000000004">
      <c r="V266" s="11"/>
      <c r="W266" s="12"/>
    </row>
    <row r="267" spans="22:23" ht="18" customHeight="1" x14ac:dyDescent="0.55000000000000004">
      <c r="V267"/>
      <c r="W267" s="12"/>
    </row>
    <row r="268" spans="22:23" ht="18" customHeight="1" x14ac:dyDescent="0.55000000000000004">
      <c r="V268"/>
      <c r="W268" s="3"/>
    </row>
    <row r="270" spans="22:23" ht="18" customHeight="1" x14ac:dyDescent="0.55000000000000004">
      <c r="V270" s="11"/>
      <c r="W270" s="12"/>
    </row>
    <row r="271" spans="22:23" ht="18" customHeight="1" x14ac:dyDescent="0.55000000000000004">
      <c r="V271"/>
      <c r="W271" s="12"/>
    </row>
    <row r="272" spans="22:23" ht="18" customHeight="1" x14ac:dyDescent="0.55000000000000004">
      <c r="V272"/>
      <c r="W272" s="3"/>
    </row>
    <row r="274" spans="22:23" ht="18" customHeight="1" x14ac:dyDescent="0.55000000000000004">
      <c r="V274" s="11"/>
      <c r="W274" s="12"/>
    </row>
    <row r="275" spans="22:23" ht="18" customHeight="1" x14ac:dyDescent="0.55000000000000004">
      <c r="V275"/>
      <c r="W275" s="12"/>
    </row>
    <row r="276" spans="22:23" ht="18" customHeight="1" x14ac:dyDescent="0.55000000000000004">
      <c r="V276"/>
      <c r="W276" s="3"/>
    </row>
    <row r="278" spans="22:23" ht="18" customHeight="1" x14ac:dyDescent="0.55000000000000004">
      <c r="V278" s="11"/>
      <c r="W278" s="12"/>
    </row>
    <row r="279" spans="22:23" ht="18" customHeight="1" x14ac:dyDescent="0.55000000000000004">
      <c r="V279"/>
      <c r="W279" s="12"/>
    </row>
    <row r="280" spans="22:23" ht="18" customHeight="1" x14ac:dyDescent="0.55000000000000004">
      <c r="V280"/>
      <c r="W280" s="3"/>
    </row>
    <row r="282" spans="22:23" ht="18" customHeight="1" x14ac:dyDescent="0.55000000000000004">
      <c r="V282" s="11"/>
      <c r="W282" s="12"/>
    </row>
    <row r="283" spans="22:23" ht="18" customHeight="1" x14ac:dyDescent="0.55000000000000004">
      <c r="V283"/>
      <c r="W283" s="12"/>
    </row>
    <row r="284" spans="22:23" ht="18" customHeight="1" x14ac:dyDescent="0.55000000000000004">
      <c r="V284"/>
      <c r="W284" s="3"/>
    </row>
    <row r="286" spans="22:23" ht="18" customHeight="1" x14ac:dyDescent="0.55000000000000004">
      <c r="V286" s="11"/>
      <c r="W286" s="12"/>
    </row>
    <row r="287" spans="22:23" ht="18" customHeight="1" x14ac:dyDescent="0.55000000000000004">
      <c r="V287"/>
      <c r="W287" s="12"/>
    </row>
    <row r="288" spans="22:23" ht="18" customHeight="1" x14ac:dyDescent="0.55000000000000004">
      <c r="V288"/>
      <c r="W288" s="3"/>
    </row>
    <row r="290" spans="22:23" ht="18" customHeight="1" x14ac:dyDescent="0.55000000000000004">
      <c r="V290" s="11"/>
      <c r="W290" s="12"/>
    </row>
    <row r="291" spans="22:23" ht="18" customHeight="1" x14ac:dyDescent="0.55000000000000004">
      <c r="V291"/>
      <c r="W291" s="12"/>
    </row>
    <row r="292" spans="22:23" ht="18" customHeight="1" x14ac:dyDescent="0.55000000000000004">
      <c r="V292"/>
      <c r="W292" s="3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2289" r:id="rId4">
          <objectPr defaultSize="0" autoPict="0" r:id="rId5">
            <anchor moveWithCells="1">
              <from>
                <xdr:col>4</xdr:col>
                <xdr:colOff>19050</xdr:colOff>
                <xdr:row>3</xdr:row>
                <xdr:rowOff>38100</xdr:rowOff>
              </from>
              <to>
                <xdr:col>6</xdr:col>
                <xdr:colOff>240030</xdr:colOff>
                <xdr:row>4</xdr:row>
                <xdr:rowOff>160020</xdr:rowOff>
              </to>
            </anchor>
          </objectPr>
        </oleObject>
      </mc:Choice>
      <mc:Fallback>
        <oleObject progId="Equation.DSMT4" shapeId="1228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10360-2A48-41D7-84DA-7EE803251AA6}">
  <dimension ref="B2:X292"/>
  <sheetViews>
    <sheetView tabSelected="1" zoomScale="80" zoomScaleNormal="80" workbookViewId="0">
      <selection activeCell="B9" sqref="B9"/>
    </sheetView>
  </sheetViews>
  <sheetFormatPr defaultRowHeight="18" customHeight="1" x14ac:dyDescent="0.55000000000000004"/>
  <cols>
    <col min="2" max="2" width="8.26171875" customWidth="1"/>
    <col min="3" max="3" width="9.68359375" customWidth="1"/>
    <col min="4" max="4" width="11.26171875" customWidth="1"/>
    <col min="6" max="6" width="12" bestFit="1" customWidth="1"/>
    <col min="7" max="9" width="10.41796875" customWidth="1"/>
    <col min="22" max="23" width="10.15625" style="7" customWidth="1"/>
  </cols>
  <sheetData>
    <row r="2" spans="2:23" ht="18" customHeight="1" x14ac:dyDescent="0.7">
      <c r="B2" s="36" t="s">
        <v>23</v>
      </c>
    </row>
    <row r="4" spans="2:23" ht="18" customHeight="1" thickBot="1" x14ac:dyDescent="0.6">
      <c r="B4" s="37" t="s">
        <v>20</v>
      </c>
      <c r="V4" s="8" t="s">
        <v>7</v>
      </c>
    </row>
    <row r="5" spans="2:23" ht="18" customHeight="1" thickBot="1" x14ac:dyDescent="0.6">
      <c r="V5" s="13" t="s">
        <v>6</v>
      </c>
      <c r="W5" s="13" t="s">
        <v>8</v>
      </c>
    </row>
    <row r="6" spans="2:23" ht="18" customHeight="1" x14ac:dyDescent="0.55000000000000004">
      <c r="B6" s="41" t="s">
        <v>21</v>
      </c>
      <c r="C6" s="39">
        <v>2</v>
      </c>
      <c r="V6" s="9">
        <f>E8</f>
        <v>0</v>
      </c>
      <c r="W6" s="10">
        <f>F8</f>
        <v>0.1353352832366127</v>
      </c>
    </row>
    <row r="7" spans="2:23" ht="18" customHeight="1" x14ac:dyDescent="0.55000000000000004">
      <c r="B7" t="s">
        <v>22</v>
      </c>
      <c r="E7" s="1" t="s">
        <v>0</v>
      </c>
      <c r="F7" s="1" t="s">
        <v>1</v>
      </c>
      <c r="G7" s="1" t="s">
        <v>2</v>
      </c>
      <c r="H7" s="2"/>
      <c r="V7" s="9">
        <f>E9</f>
        <v>1</v>
      </c>
      <c r="W7" s="10">
        <f>W6</f>
        <v>0.1353352832366127</v>
      </c>
    </row>
    <row r="8" spans="2:23" ht="18" customHeight="1" x14ac:dyDescent="0.55000000000000004">
      <c r="E8">
        <v>0</v>
      </c>
      <c r="F8" s="3">
        <f t="shared" ref="F8:F71" si="0">_xlfn.POISSON.DIST(E8,$C$6,FALSE)</f>
        <v>0.1353352832366127</v>
      </c>
      <c r="G8" s="3">
        <f t="shared" ref="G8:G71" si="1">_xlfn.POISSON.DIST(E8,$C$6,TRUE)</f>
        <v>0.1353352832366127</v>
      </c>
      <c r="V8" s="9">
        <f>V7</f>
        <v>1</v>
      </c>
      <c r="W8" s="10">
        <f>G9</f>
        <v>0.40600584970983811</v>
      </c>
    </row>
    <row r="9" spans="2:23" ht="18" customHeight="1" x14ac:dyDescent="0.55000000000000004">
      <c r="C9" s="38"/>
      <c r="E9">
        <f>1+E8</f>
        <v>1</v>
      </c>
      <c r="F9" s="3">
        <f>_xlfn.POISSON.DIST(E9,$C$6,FALSE)</f>
        <v>0.27067056647322535</v>
      </c>
      <c r="G9" s="3">
        <f t="shared" si="1"/>
        <v>0.40600584970983811</v>
      </c>
      <c r="V9" s="9"/>
      <c r="W9" s="10"/>
    </row>
    <row r="10" spans="2:23" ht="18" customHeight="1" x14ac:dyDescent="0.55000000000000004">
      <c r="E10" s="4">
        <f t="shared" ref="E10:E73" si="2">1+E9</f>
        <v>2</v>
      </c>
      <c r="F10" s="6">
        <f t="shared" si="0"/>
        <v>0.27067056647322546</v>
      </c>
      <c r="G10" s="6">
        <f t="shared" si="1"/>
        <v>0.6766764161830634</v>
      </c>
      <c r="V10" s="9">
        <f>V8</f>
        <v>1</v>
      </c>
      <c r="W10" s="10">
        <f>W8</f>
        <v>0.40600584970983811</v>
      </c>
    </row>
    <row r="11" spans="2:23" ht="18" customHeight="1" x14ac:dyDescent="0.55000000000000004">
      <c r="E11">
        <f t="shared" si="2"/>
        <v>3</v>
      </c>
      <c r="F11" s="3">
        <f t="shared" si="0"/>
        <v>0.18044704431548364</v>
      </c>
      <c r="G11" s="3">
        <f t="shared" si="1"/>
        <v>0.85712346049854693</v>
      </c>
      <c r="V11" s="9">
        <f>E10</f>
        <v>2</v>
      </c>
      <c r="W11" s="10">
        <f>W10</f>
        <v>0.40600584970983811</v>
      </c>
    </row>
    <row r="12" spans="2:23" ht="18" customHeight="1" x14ac:dyDescent="0.55000000000000004">
      <c r="C12" s="3"/>
      <c r="E12">
        <f t="shared" si="2"/>
        <v>4</v>
      </c>
      <c r="F12" s="3">
        <f t="shared" si="0"/>
        <v>9.022352215774182E-2</v>
      </c>
      <c r="G12" s="3">
        <f t="shared" si="1"/>
        <v>0.94734698265628881</v>
      </c>
      <c r="V12" s="9">
        <f>V11</f>
        <v>2</v>
      </c>
      <c r="W12" s="10">
        <f>G10</f>
        <v>0.6766764161830634</v>
      </c>
    </row>
    <row r="13" spans="2:23" ht="18" customHeight="1" x14ac:dyDescent="0.55000000000000004">
      <c r="E13">
        <f t="shared" si="2"/>
        <v>5</v>
      </c>
      <c r="F13" s="3">
        <f t="shared" si="0"/>
        <v>3.6089408863096716E-2</v>
      </c>
      <c r="G13" s="3">
        <f t="shared" si="1"/>
        <v>0.98343639151938556</v>
      </c>
      <c r="W13" s="10"/>
    </row>
    <row r="14" spans="2:23" ht="18" customHeight="1" x14ac:dyDescent="0.55000000000000004">
      <c r="E14">
        <f t="shared" si="2"/>
        <v>6</v>
      </c>
      <c r="F14" s="3">
        <f t="shared" si="0"/>
        <v>1.2029802954365572E-2</v>
      </c>
      <c r="G14" s="3">
        <f t="shared" si="1"/>
        <v>0.99546619447375106</v>
      </c>
      <c r="V14" s="11">
        <f>V12</f>
        <v>2</v>
      </c>
      <c r="W14" s="12">
        <f>W12</f>
        <v>0.6766764161830634</v>
      </c>
    </row>
    <row r="15" spans="2:23" ht="18" customHeight="1" x14ac:dyDescent="0.55000000000000004">
      <c r="E15">
        <f t="shared" si="2"/>
        <v>7</v>
      </c>
      <c r="F15" s="3">
        <f t="shared" si="0"/>
        <v>3.4370865583901629E-3</v>
      </c>
      <c r="G15" s="3">
        <f t="shared" si="1"/>
        <v>0.99890328103214132</v>
      </c>
      <c r="V15">
        <f>E11</f>
        <v>3</v>
      </c>
      <c r="W15" s="12">
        <f>W14</f>
        <v>0.6766764161830634</v>
      </c>
    </row>
    <row r="16" spans="2:23" ht="18" customHeight="1" x14ac:dyDescent="0.55000000000000004">
      <c r="E16">
        <f t="shared" si="2"/>
        <v>8</v>
      </c>
      <c r="F16" s="3">
        <f t="shared" si="0"/>
        <v>8.5927163959754148E-4</v>
      </c>
      <c r="G16" s="3">
        <f t="shared" si="1"/>
        <v>0.99976255267173886</v>
      </c>
      <c r="V16">
        <f>V15</f>
        <v>3</v>
      </c>
      <c r="W16" s="3">
        <f>G11</f>
        <v>0.85712346049854693</v>
      </c>
    </row>
    <row r="17" spans="5:23" ht="18" customHeight="1" x14ac:dyDescent="0.55000000000000004">
      <c r="E17">
        <f t="shared" si="2"/>
        <v>9</v>
      </c>
      <c r="F17" s="3">
        <f t="shared" si="0"/>
        <v>1.9094925324389769E-4</v>
      </c>
      <c r="G17" s="3">
        <f t="shared" si="1"/>
        <v>0.99995350192498278</v>
      </c>
      <c r="V17"/>
      <c r="W17"/>
    </row>
    <row r="18" spans="5:23" ht="18" customHeight="1" x14ac:dyDescent="0.55000000000000004">
      <c r="E18">
        <f t="shared" si="2"/>
        <v>10</v>
      </c>
      <c r="F18" s="3">
        <f t="shared" si="0"/>
        <v>3.8189850648779602E-5</v>
      </c>
      <c r="G18" s="3">
        <f t="shared" si="1"/>
        <v>0.99999169177563152</v>
      </c>
      <c r="V18" s="11">
        <f>V16</f>
        <v>3</v>
      </c>
      <c r="W18" s="12">
        <f>W16</f>
        <v>0.85712346049854693</v>
      </c>
    </row>
    <row r="19" spans="5:23" ht="18" customHeight="1" x14ac:dyDescent="0.55000000000000004">
      <c r="E19">
        <f t="shared" si="2"/>
        <v>11</v>
      </c>
      <c r="F19" s="3">
        <f t="shared" si="0"/>
        <v>6.9436092088690095E-6</v>
      </c>
      <c r="G19" s="3">
        <f t="shared" si="1"/>
        <v>0.99999863538484046</v>
      </c>
      <c r="V19">
        <f>E12</f>
        <v>4</v>
      </c>
      <c r="W19" s="12">
        <f>W18</f>
        <v>0.85712346049854693</v>
      </c>
    </row>
    <row r="20" spans="5:23" ht="18" customHeight="1" x14ac:dyDescent="0.55000000000000004">
      <c r="E20">
        <f t="shared" si="2"/>
        <v>12</v>
      </c>
      <c r="F20" s="3">
        <f t="shared" si="0"/>
        <v>1.1572682014781686E-6</v>
      </c>
      <c r="G20" s="3">
        <f t="shared" si="1"/>
        <v>0.99999979265304184</v>
      </c>
      <c r="V20">
        <f>V19</f>
        <v>4</v>
      </c>
      <c r="W20" s="3">
        <f>G12</f>
        <v>0.94734698265628881</v>
      </c>
    </row>
    <row r="21" spans="5:23" ht="18" customHeight="1" x14ac:dyDescent="0.55000000000000004">
      <c r="E21">
        <f t="shared" si="2"/>
        <v>13</v>
      </c>
      <c r="F21" s="3">
        <f t="shared" si="0"/>
        <v>1.7804126176587265E-7</v>
      </c>
      <c r="G21" s="3">
        <f t="shared" si="1"/>
        <v>0.99999997069430369</v>
      </c>
      <c r="V21"/>
      <c r="W21"/>
    </row>
    <row r="22" spans="5:23" ht="18" customHeight="1" x14ac:dyDescent="0.55000000000000004">
      <c r="E22">
        <f t="shared" si="2"/>
        <v>14</v>
      </c>
      <c r="F22" s="3">
        <f t="shared" si="0"/>
        <v>2.5434465966553194E-8</v>
      </c>
      <c r="G22" s="3">
        <f t="shared" si="1"/>
        <v>0.99999999612876955</v>
      </c>
      <c r="V22" s="11">
        <f>V20</f>
        <v>4</v>
      </c>
      <c r="W22" s="12">
        <f>W20</f>
        <v>0.94734698265628881</v>
      </c>
    </row>
    <row r="23" spans="5:23" ht="18" customHeight="1" x14ac:dyDescent="0.55000000000000004">
      <c r="E23">
        <f t="shared" si="2"/>
        <v>15</v>
      </c>
      <c r="F23" s="3">
        <f t="shared" si="0"/>
        <v>3.391262128873753E-9</v>
      </c>
      <c r="G23" s="3">
        <f t="shared" si="1"/>
        <v>0.99999999952003171</v>
      </c>
      <c r="V23">
        <f>E13</f>
        <v>5</v>
      </c>
      <c r="W23" s="12">
        <f>W22</f>
        <v>0.94734698265628881</v>
      </c>
    </row>
    <row r="24" spans="5:23" ht="18" customHeight="1" x14ac:dyDescent="0.55000000000000004">
      <c r="E24">
        <f t="shared" si="2"/>
        <v>16</v>
      </c>
      <c r="F24" s="3">
        <f t="shared" si="0"/>
        <v>4.2390776610922124E-10</v>
      </c>
      <c r="G24" s="3">
        <f t="shared" si="1"/>
        <v>0.99999999994393951</v>
      </c>
      <c r="V24">
        <f>V23</f>
        <v>5</v>
      </c>
      <c r="W24" s="3">
        <f>G13</f>
        <v>0.98343639151938556</v>
      </c>
    </row>
    <row r="25" spans="5:23" ht="18" customHeight="1" x14ac:dyDescent="0.55000000000000004">
      <c r="E25">
        <f t="shared" si="2"/>
        <v>17</v>
      </c>
      <c r="F25" s="3">
        <f t="shared" si="0"/>
        <v>4.9871501895202335E-11</v>
      </c>
      <c r="G25" s="3">
        <f t="shared" si="1"/>
        <v>0.99999999999381095</v>
      </c>
      <c r="V25"/>
      <c r="W25"/>
    </row>
    <row r="26" spans="5:23" ht="18" customHeight="1" x14ac:dyDescent="0.55000000000000004">
      <c r="E26">
        <f t="shared" si="2"/>
        <v>18</v>
      </c>
      <c r="F26" s="3">
        <f t="shared" si="0"/>
        <v>5.5412779883558056E-12</v>
      </c>
      <c r="G26" s="3">
        <f t="shared" si="1"/>
        <v>0.9999999999993523</v>
      </c>
      <c r="V26" s="11">
        <f>V24</f>
        <v>5</v>
      </c>
      <c r="W26" s="12">
        <f>W24</f>
        <v>0.98343639151938556</v>
      </c>
    </row>
    <row r="27" spans="5:23" ht="18" customHeight="1" x14ac:dyDescent="0.55000000000000004">
      <c r="E27">
        <f t="shared" si="2"/>
        <v>19</v>
      </c>
      <c r="F27" s="3">
        <f t="shared" si="0"/>
        <v>5.8329241982692627E-13</v>
      </c>
      <c r="G27" s="3">
        <f t="shared" si="1"/>
        <v>0.99999999999993561</v>
      </c>
      <c r="V27">
        <f>E14</f>
        <v>6</v>
      </c>
      <c r="W27" s="12">
        <f>W26</f>
        <v>0.98343639151938556</v>
      </c>
    </row>
    <row r="28" spans="5:23" ht="18" customHeight="1" x14ac:dyDescent="0.55000000000000004">
      <c r="E28">
        <f t="shared" si="2"/>
        <v>20</v>
      </c>
      <c r="F28" s="3">
        <f t="shared" si="0"/>
        <v>5.8329241982692291E-14</v>
      </c>
      <c r="G28" s="3">
        <f t="shared" si="1"/>
        <v>0.99999999999999389</v>
      </c>
      <c r="V28">
        <f>V27</f>
        <v>6</v>
      </c>
      <c r="W28" s="3">
        <f>G14</f>
        <v>0.99546619447375106</v>
      </c>
    </row>
    <row r="29" spans="5:23" ht="18" customHeight="1" x14ac:dyDescent="0.55000000000000004">
      <c r="E29">
        <f t="shared" si="2"/>
        <v>21</v>
      </c>
      <c r="F29" s="3">
        <f t="shared" si="0"/>
        <v>5.5551659031135841E-15</v>
      </c>
      <c r="G29" s="3">
        <f t="shared" si="1"/>
        <v>0.99999999999999944</v>
      </c>
      <c r="V29"/>
      <c r="W29"/>
    </row>
    <row r="30" spans="5:23" ht="18" customHeight="1" x14ac:dyDescent="0.55000000000000004">
      <c r="E30">
        <f t="shared" si="2"/>
        <v>22</v>
      </c>
      <c r="F30" s="3">
        <f t="shared" si="0"/>
        <v>5.0501508210123689E-16</v>
      </c>
      <c r="G30" s="3">
        <f t="shared" si="1"/>
        <v>1</v>
      </c>
      <c r="V30" s="11">
        <f>V28</f>
        <v>6</v>
      </c>
      <c r="W30" s="12">
        <f>W28</f>
        <v>0.99546619447375106</v>
      </c>
    </row>
    <row r="31" spans="5:23" ht="18" customHeight="1" x14ac:dyDescent="0.55000000000000004">
      <c r="E31">
        <f t="shared" si="2"/>
        <v>23</v>
      </c>
      <c r="F31" s="3">
        <f t="shared" si="0"/>
        <v>4.3914354965324941E-17</v>
      </c>
      <c r="G31" s="3">
        <f t="shared" si="1"/>
        <v>1</v>
      </c>
      <c r="V31">
        <f>E15</f>
        <v>7</v>
      </c>
      <c r="W31" s="12">
        <f>W30</f>
        <v>0.99546619447375106</v>
      </c>
    </row>
    <row r="32" spans="5:23" ht="18" customHeight="1" x14ac:dyDescent="0.55000000000000004">
      <c r="E32">
        <f t="shared" si="2"/>
        <v>24</v>
      </c>
      <c r="F32" s="3">
        <f t="shared" si="0"/>
        <v>3.6595295804437333E-18</v>
      </c>
      <c r="G32" s="3">
        <f t="shared" si="1"/>
        <v>1</v>
      </c>
      <c r="V32">
        <f>V31</f>
        <v>7</v>
      </c>
      <c r="W32" s="3">
        <f>G15</f>
        <v>0.99890328103214132</v>
      </c>
    </row>
    <row r="33" spans="5:23" ht="18" customHeight="1" x14ac:dyDescent="0.55000000000000004">
      <c r="E33">
        <f t="shared" si="2"/>
        <v>25</v>
      </c>
      <c r="F33" s="3">
        <f t="shared" si="0"/>
        <v>2.9276236643549582E-19</v>
      </c>
      <c r="G33" s="3">
        <f t="shared" si="1"/>
        <v>1</v>
      </c>
      <c r="V33"/>
      <c r="W33"/>
    </row>
    <row r="34" spans="5:23" ht="18" customHeight="1" x14ac:dyDescent="0.55000000000000004">
      <c r="E34">
        <f t="shared" si="2"/>
        <v>26</v>
      </c>
      <c r="F34" s="3">
        <f t="shared" si="0"/>
        <v>2.2520182033499883E-20</v>
      </c>
      <c r="G34" s="3">
        <f t="shared" si="1"/>
        <v>1</v>
      </c>
      <c r="V34" s="11">
        <f>V32</f>
        <v>7</v>
      </c>
      <c r="W34" s="12">
        <f>W32</f>
        <v>0.99890328103214132</v>
      </c>
    </row>
    <row r="35" spans="5:23" ht="18" customHeight="1" x14ac:dyDescent="0.55000000000000004">
      <c r="E35">
        <f t="shared" si="2"/>
        <v>27</v>
      </c>
      <c r="F35" s="3">
        <f t="shared" si="0"/>
        <v>1.6681616321111046E-21</v>
      </c>
      <c r="G35" s="3">
        <f t="shared" si="1"/>
        <v>1</v>
      </c>
      <c r="V35">
        <f>E16</f>
        <v>8</v>
      </c>
      <c r="W35" s="12">
        <f>W34</f>
        <v>0.99890328103214132</v>
      </c>
    </row>
    <row r="36" spans="5:23" ht="18" customHeight="1" x14ac:dyDescent="0.55000000000000004">
      <c r="E36">
        <f t="shared" si="2"/>
        <v>28</v>
      </c>
      <c r="F36" s="3">
        <f t="shared" si="0"/>
        <v>1.1915440229365106E-22</v>
      </c>
      <c r="G36" s="3">
        <f t="shared" si="1"/>
        <v>1</v>
      </c>
      <c r="V36">
        <f>V35</f>
        <v>8</v>
      </c>
      <c r="W36" s="3">
        <f>G16</f>
        <v>0.99976255267173886</v>
      </c>
    </row>
    <row r="37" spans="5:23" ht="18" customHeight="1" x14ac:dyDescent="0.55000000000000004">
      <c r="E37">
        <f t="shared" si="2"/>
        <v>29</v>
      </c>
      <c r="F37" s="3">
        <f t="shared" si="0"/>
        <v>8.21754498576894E-24</v>
      </c>
      <c r="G37" s="3">
        <f t="shared" si="1"/>
        <v>1</v>
      </c>
      <c r="V37"/>
      <c r="W37"/>
    </row>
    <row r="38" spans="5:23" ht="18" customHeight="1" x14ac:dyDescent="0.55000000000000004">
      <c r="E38">
        <f t="shared" si="2"/>
        <v>30</v>
      </c>
      <c r="F38" s="3">
        <f t="shared" si="0"/>
        <v>5.4783633238460017E-25</v>
      </c>
      <c r="G38" s="3">
        <f t="shared" si="1"/>
        <v>1</v>
      </c>
      <c r="V38" s="11">
        <f>V36</f>
        <v>8</v>
      </c>
      <c r="W38" s="12">
        <f>W36</f>
        <v>0.99976255267173886</v>
      </c>
    </row>
    <row r="39" spans="5:23" ht="18" customHeight="1" x14ac:dyDescent="0.55000000000000004">
      <c r="E39">
        <f t="shared" si="2"/>
        <v>31</v>
      </c>
      <c r="F39" s="3">
        <f t="shared" si="0"/>
        <v>3.5344279508683854E-26</v>
      </c>
      <c r="G39" s="3">
        <f t="shared" si="1"/>
        <v>1</v>
      </c>
      <c r="V39">
        <f>E17</f>
        <v>9</v>
      </c>
      <c r="W39" s="12">
        <f>W38</f>
        <v>0.99976255267173886</v>
      </c>
    </row>
    <row r="40" spans="5:23" ht="18" customHeight="1" x14ac:dyDescent="0.55000000000000004">
      <c r="E40">
        <f t="shared" si="2"/>
        <v>32</v>
      </c>
      <c r="F40" s="3">
        <f t="shared" si="0"/>
        <v>2.2090174692927477E-27</v>
      </c>
      <c r="G40" s="3">
        <f t="shared" si="1"/>
        <v>1</v>
      </c>
      <c r="V40">
        <f>V39</f>
        <v>9</v>
      </c>
      <c r="W40" s="3">
        <f>G17</f>
        <v>0.99995350192498278</v>
      </c>
    </row>
    <row r="41" spans="5:23" ht="18" customHeight="1" x14ac:dyDescent="0.55000000000000004">
      <c r="E41">
        <f t="shared" si="2"/>
        <v>33</v>
      </c>
      <c r="F41" s="3">
        <f t="shared" si="0"/>
        <v>1.3387984662380206E-28</v>
      </c>
      <c r="G41" s="3">
        <f t="shared" si="1"/>
        <v>1</v>
      </c>
      <c r="V41"/>
      <c r="W41"/>
    </row>
    <row r="42" spans="5:23" ht="18" customHeight="1" x14ac:dyDescent="0.55000000000000004">
      <c r="E42">
        <f t="shared" si="2"/>
        <v>34</v>
      </c>
      <c r="F42" s="3">
        <f t="shared" si="0"/>
        <v>7.875285095517683E-30</v>
      </c>
      <c r="G42" s="3">
        <f t="shared" si="1"/>
        <v>1</v>
      </c>
      <c r="V42" s="11">
        <f>V40</f>
        <v>9</v>
      </c>
      <c r="W42" s="12">
        <f>W40</f>
        <v>0.99995350192498278</v>
      </c>
    </row>
    <row r="43" spans="5:23" ht="18" customHeight="1" x14ac:dyDescent="0.55000000000000004">
      <c r="E43">
        <f t="shared" si="2"/>
        <v>35</v>
      </c>
      <c r="F43" s="3">
        <f t="shared" si="0"/>
        <v>4.5001629117243927E-31</v>
      </c>
      <c r="G43" s="3">
        <f t="shared" si="1"/>
        <v>1</v>
      </c>
      <c r="V43">
        <f>E18</f>
        <v>10</v>
      </c>
      <c r="W43" s="12">
        <f>W42</f>
        <v>0.99995350192498278</v>
      </c>
    </row>
    <row r="44" spans="5:23" ht="18" customHeight="1" x14ac:dyDescent="0.55000000000000004">
      <c r="E44">
        <f t="shared" si="2"/>
        <v>36</v>
      </c>
      <c r="F44" s="3">
        <f t="shared" si="0"/>
        <v>2.5000905065135962E-32</v>
      </c>
      <c r="G44" s="3">
        <f t="shared" si="1"/>
        <v>1</v>
      </c>
      <c r="V44">
        <f>V43</f>
        <v>10</v>
      </c>
      <c r="W44" s="3">
        <f>G18</f>
        <v>0.99999169177563152</v>
      </c>
    </row>
    <row r="45" spans="5:23" ht="18" customHeight="1" x14ac:dyDescent="0.55000000000000004">
      <c r="E45">
        <f t="shared" si="2"/>
        <v>37</v>
      </c>
      <c r="F45" s="3">
        <f t="shared" si="0"/>
        <v>1.3514002737911355E-33</v>
      </c>
      <c r="G45" s="3">
        <f t="shared" si="1"/>
        <v>1</v>
      </c>
    </row>
    <row r="46" spans="5:23" ht="18" customHeight="1" x14ac:dyDescent="0.55000000000000004">
      <c r="E46">
        <f t="shared" si="2"/>
        <v>38</v>
      </c>
      <c r="F46" s="3">
        <f t="shared" si="0"/>
        <v>7.1126330199534173E-35</v>
      </c>
      <c r="G46" s="3">
        <f t="shared" si="1"/>
        <v>1</v>
      </c>
      <c r="V46" s="11">
        <f>V44</f>
        <v>10</v>
      </c>
      <c r="W46" s="12">
        <f>W44</f>
        <v>0.99999169177563152</v>
      </c>
    </row>
    <row r="47" spans="5:23" ht="18" customHeight="1" x14ac:dyDescent="0.55000000000000004">
      <c r="E47">
        <f t="shared" si="2"/>
        <v>39</v>
      </c>
      <c r="F47" s="3">
        <f t="shared" si="0"/>
        <v>3.6475041127965781E-36</v>
      </c>
      <c r="G47" s="3">
        <f t="shared" si="1"/>
        <v>1</v>
      </c>
      <c r="V47">
        <f>E19</f>
        <v>11</v>
      </c>
      <c r="W47" s="12">
        <f>W46</f>
        <v>0.99999169177563152</v>
      </c>
    </row>
    <row r="48" spans="5:23" ht="18" customHeight="1" x14ac:dyDescent="0.55000000000000004">
      <c r="E48">
        <f t="shared" si="2"/>
        <v>40</v>
      </c>
      <c r="F48" s="3">
        <f t="shared" si="0"/>
        <v>1.8237520563983067E-37</v>
      </c>
      <c r="G48" s="3">
        <f t="shared" si="1"/>
        <v>1</v>
      </c>
      <c r="V48">
        <f>V47</f>
        <v>11</v>
      </c>
      <c r="W48" s="3">
        <f>G19</f>
        <v>0.99999863538484046</v>
      </c>
    </row>
    <row r="49" spans="5:23" ht="18" customHeight="1" x14ac:dyDescent="0.55000000000000004">
      <c r="E49">
        <f t="shared" si="2"/>
        <v>41</v>
      </c>
      <c r="F49" s="3">
        <f t="shared" si="0"/>
        <v>8.8963514946257034E-39</v>
      </c>
      <c r="G49" s="3">
        <f t="shared" si="1"/>
        <v>1</v>
      </c>
    </row>
    <row r="50" spans="5:23" ht="18" customHeight="1" x14ac:dyDescent="0.55000000000000004">
      <c r="E50">
        <f t="shared" si="2"/>
        <v>42</v>
      </c>
      <c r="F50" s="3">
        <f t="shared" si="0"/>
        <v>4.2363578545837309E-40</v>
      </c>
      <c r="G50" s="3">
        <f t="shared" si="1"/>
        <v>1</v>
      </c>
      <c r="V50" s="11">
        <f>V48</f>
        <v>11</v>
      </c>
      <c r="W50" s="12">
        <f>W48</f>
        <v>0.99999863538484046</v>
      </c>
    </row>
    <row r="51" spans="5:23" ht="18" customHeight="1" x14ac:dyDescent="0.55000000000000004">
      <c r="E51">
        <f t="shared" si="2"/>
        <v>43</v>
      </c>
      <c r="F51" s="3">
        <f t="shared" si="0"/>
        <v>1.9703990021319702E-41</v>
      </c>
      <c r="G51" s="3">
        <f t="shared" si="1"/>
        <v>1</v>
      </c>
      <c r="V51">
        <f>E20</f>
        <v>12</v>
      </c>
      <c r="W51" s="12">
        <f>W50</f>
        <v>0.99999863538484046</v>
      </c>
    </row>
    <row r="52" spans="5:23" ht="18" customHeight="1" x14ac:dyDescent="0.55000000000000004">
      <c r="E52">
        <f t="shared" si="2"/>
        <v>44</v>
      </c>
      <c r="F52" s="3">
        <f t="shared" si="0"/>
        <v>8.956359100599541E-43</v>
      </c>
      <c r="G52" s="3">
        <f t="shared" si="1"/>
        <v>1</v>
      </c>
      <c r="V52">
        <f>V51</f>
        <v>12</v>
      </c>
      <c r="W52" s="3">
        <f>G20</f>
        <v>0.99999979265304184</v>
      </c>
    </row>
    <row r="53" spans="5:23" ht="18" customHeight="1" x14ac:dyDescent="0.55000000000000004">
      <c r="E53">
        <f t="shared" si="2"/>
        <v>45</v>
      </c>
      <c r="F53" s="3">
        <f t="shared" si="0"/>
        <v>3.9806040447110628E-44</v>
      </c>
      <c r="G53" s="3">
        <f t="shared" si="1"/>
        <v>1</v>
      </c>
    </row>
    <row r="54" spans="5:23" ht="18" customHeight="1" x14ac:dyDescent="0.55000000000000004">
      <c r="E54">
        <f t="shared" si="2"/>
        <v>46</v>
      </c>
      <c r="F54" s="3">
        <f t="shared" si="0"/>
        <v>1.7306974107439498E-45</v>
      </c>
      <c r="G54" s="3">
        <f t="shared" si="1"/>
        <v>1</v>
      </c>
      <c r="V54" s="11">
        <f>V52</f>
        <v>12</v>
      </c>
      <c r="W54" s="12">
        <f>W52</f>
        <v>0.99999979265304184</v>
      </c>
    </row>
    <row r="55" spans="5:23" ht="18" customHeight="1" x14ac:dyDescent="0.55000000000000004">
      <c r="E55">
        <f t="shared" si="2"/>
        <v>47</v>
      </c>
      <c r="F55" s="3">
        <f t="shared" si="0"/>
        <v>7.3646698329528374E-47</v>
      </c>
      <c r="G55" s="3">
        <f t="shared" si="1"/>
        <v>1</v>
      </c>
      <c r="V55">
        <f>E21</f>
        <v>13</v>
      </c>
      <c r="W55" s="12">
        <f>W54</f>
        <v>0.99999979265304184</v>
      </c>
    </row>
    <row r="56" spans="5:23" ht="18" customHeight="1" x14ac:dyDescent="0.55000000000000004">
      <c r="E56">
        <f t="shared" si="2"/>
        <v>48</v>
      </c>
      <c r="F56" s="3">
        <f t="shared" si="0"/>
        <v>3.0686124303969637E-48</v>
      </c>
      <c r="G56" s="3">
        <f t="shared" si="1"/>
        <v>1</v>
      </c>
      <c r="V56">
        <f>V55</f>
        <v>13</v>
      </c>
      <c r="W56" s="3">
        <f>G21</f>
        <v>0.99999997069430369</v>
      </c>
    </row>
    <row r="57" spans="5:23" ht="18" customHeight="1" x14ac:dyDescent="0.55000000000000004">
      <c r="E57">
        <f t="shared" si="2"/>
        <v>49</v>
      </c>
      <c r="F57" s="3">
        <f t="shared" si="0"/>
        <v>1.2524948695498043E-49</v>
      </c>
      <c r="G57" s="3">
        <f t="shared" si="1"/>
        <v>1</v>
      </c>
    </row>
    <row r="58" spans="5:23" ht="18" customHeight="1" x14ac:dyDescent="0.55000000000000004">
      <c r="E58">
        <f t="shared" si="2"/>
        <v>50</v>
      </c>
      <c r="F58" s="3">
        <f t="shared" si="0"/>
        <v>5.0099794781992336E-51</v>
      </c>
      <c r="G58" s="3">
        <f t="shared" si="1"/>
        <v>1</v>
      </c>
      <c r="V58" s="11">
        <f>V56</f>
        <v>13</v>
      </c>
      <c r="W58" s="12">
        <f>W56</f>
        <v>0.99999997069430369</v>
      </c>
    </row>
    <row r="59" spans="5:23" ht="18" customHeight="1" x14ac:dyDescent="0.55000000000000004">
      <c r="E59">
        <f t="shared" si="2"/>
        <v>51</v>
      </c>
      <c r="F59" s="3">
        <f t="shared" si="0"/>
        <v>1.9646978345879588E-52</v>
      </c>
      <c r="G59" s="3">
        <f t="shared" si="1"/>
        <v>1</v>
      </c>
      <c r="V59">
        <f>E22</f>
        <v>14</v>
      </c>
      <c r="W59" s="12">
        <f>W58</f>
        <v>0.99999997069430369</v>
      </c>
    </row>
    <row r="60" spans="5:23" ht="18" customHeight="1" x14ac:dyDescent="0.55000000000000004">
      <c r="E60">
        <f t="shared" si="2"/>
        <v>52</v>
      </c>
      <c r="F60" s="3">
        <f t="shared" si="0"/>
        <v>7.5565301330303177E-54</v>
      </c>
      <c r="G60" s="3">
        <f t="shared" si="1"/>
        <v>1</v>
      </c>
      <c r="V60">
        <f>V59</f>
        <v>14</v>
      </c>
      <c r="W60" s="3">
        <f>G22</f>
        <v>0.99999999612876955</v>
      </c>
    </row>
    <row r="61" spans="5:23" ht="18" customHeight="1" x14ac:dyDescent="0.55000000000000004">
      <c r="E61">
        <f t="shared" si="2"/>
        <v>53</v>
      </c>
      <c r="F61" s="3">
        <f t="shared" si="0"/>
        <v>2.8515208049171383E-55</v>
      </c>
      <c r="G61" s="3">
        <f t="shared" si="1"/>
        <v>1</v>
      </c>
    </row>
    <row r="62" spans="5:23" ht="18" customHeight="1" x14ac:dyDescent="0.55000000000000004">
      <c r="E62">
        <f t="shared" si="2"/>
        <v>54</v>
      </c>
      <c r="F62" s="3">
        <f t="shared" si="0"/>
        <v>1.0561188166359769E-56</v>
      </c>
      <c r="G62" s="3">
        <f t="shared" si="1"/>
        <v>1</v>
      </c>
      <c r="V62" s="11">
        <f>V60</f>
        <v>14</v>
      </c>
      <c r="W62" s="12">
        <f>W60</f>
        <v>0.99999999612876955</v>
      </c>
    </row>
    <row r="63" spans="5:23" ht="18" customHeight="1" x14ac:dyDescent="0.55000000000000004">
      <c r="E63">
        <f t="shared" si="2"/>
        <v>55</v>
      </c>
      <c r="F63" s="3">
        <f t="shared" si="0"/>
        <v>3.8404320604945107E-58</v>
      </c>
      <c r="G63" s="3">
        <f t="shared" si="1"/>
        <v>1</v>
      </c>
      <c r="V63">
        <f>E23</f>
        <v>15</v>
      </c>
      <c r="W63" s="12">
        <f>W62</f>
        <v>0.99999999612876955</v>
      </c>
    </row>
    <row r="64" spans="5:23" ht="18" customHeight="1" x14ac:dyDescent="0.55000000000000004">
      <c r="E64">
        <f t="shared" si="2"/>
        <v>56</v>
      </c>
      <c r="F64" s="3">
        <f t="shared" si="0"/>
        <v>1.3715828787480435E-59</v>
      </c>
      <c r="G64" s="3">
        <f t="shared" si="1"/>
        <v>1</v>
      </c>
      <c r="V64">
        <f>V63</f>
        <v>15</v>
      </c>
      <c r="W64" s="3">
        <f>G23</f>
        <v>0.99999999952003171</v>
      </c>
    </row>
    <row r="65" spans="5:23" ht="18" customHeight="1" x14ac:dyDescent="0.55000000000000004">
      <c r="E65">
        <f t="shared" si="2"/>
        <v>57</v>
      </c>
      <c r="F65" s="3">
        <f t="shared" si="0"/>
        <v>4.8125715043790575E-61</v>
      </c>
      <c r="G65" s="3">
        <f t="shared" si="1"/>
        <v>1</v>
      </c>
    </row>
    <row r="66" spans="5:23" ht="18" customHeight="1" x14ac:dyDescent="0.55000000000000004">
      <c r="E66">
        <f t="shared" si="2"/>
        <v>58</v>
      </c>
      <c r="F66" s="3">
        <f t="shared" si="0"/>
        <v>1.6595074153031073E-62</v>
      </c>
      <c r="G66" s="3">
        <f t="shared" si="1"/>
        <v>1</v>
      </c>
      <c r="V66" s="11">
        <f>V64</f>
        <v>15</v>
      </c>
      <c r="W66" s="12">
        <f>W64</f>
        <v>0.99999999952003171</v>
      </c>
    </row>
    <row r="67" spans="5:23" ht="18" customHeight="1" x14ac:dyDescent="0.55000000000000004">
      <c r="E67">
        <f t="shared" si="2"/>
        <v>59</v>
      </c>
      <c r="F67" s="3">
        <f t="shared" si="0"/>
        <v>5.6254488654342882E-64</v>
      </c>
      <c r="G67" s="3">
        <f t="shared" si="1"/>
        <v>1</v>
      </c>
      <c r="V67">
        <f>E24</f>
        <v>16</v>
      </c>
      <c r="W67" s="12">
        <f>W66</f>
        <v>0.99999999952003171</v>
      </c>
    </row>
    <row r="68" spans="5:23" ht="18" customHeight="1" x14ac:dyDescent="0.55000000000000004">
      <c r="E68">
        <f t="shared" si="2"/>
        <v>60</v>
      </c>
      <c r="F68" s="3">
        <f t="shared" si="0"/>
        <v>1.8751496218114365E-65</v>
      </c>
      <c r="G68" s="3">
        <f t="shared" si="1"/>
        <v>1</v>
      </c>
      <c r="V68">
        <f>V67</f>
        <v>16</v>
      </c>
      <c r="W68" s="3">
        <f>G24</f>
        <v>0.99999999994393951</v>
      </c>
    </row>
    <row r="69" spans="5:23" ht="18" customHeight="1" x14ac:dyDescent="0.55000000000000004">
      <c r="E69">
        <f t="shared" si="2"/>
        <v>61</v>
      </c>
      <c r="F69" s="3">
        <f t="shared" si="0"/>
        <v>6.1480315469226453E-67</v>
      </c>
      <c r="G69" s="3">
        <f t="shared" si="1"/>
        <v>1</v>
      </c>
    </row>
    <row r="70" spans="5:23" ht="18" customHeight="1" x14ac:dyDescent="0.55000000000000004">
      <c r="E70">
        <f t="shared" si="2"/>
        <v>62</v>
      </c>
      <c r="F70" s="3">
        <f t="shared" si="0"/>
        <v>1.9832359828783255E-68</v>
      </c>
      <c r="G70" s="3">
        <f t="shared" si="1"/>
        <v>1</v>
      </c>
      <c r="V70" s="11">
        <f>V68</f>
        <v>16</v>
      </c>
      <c r="W70" s="12">
        <f>W68</f>
        <v>0.99999999994393951</v>
      </c>
    </row>
    <row r="71" spans="5:23" ht="18" customHeight="1" x14ac:dyDescent="0.55000000000000004">
      <c r="E71">
        <f t="shared" si="2"/>
        <v>63</v>
      </c>
      <c r="F71" s="3">
        <f t="shared" si="0"/>
        <v>6.2959872472328072E-70</v>
      </c>
      <c r="G71" s="3">
        <f t="shared" si="1"/>
        <v>1</v>
      </c>
      <c r="V71">
        <f>E25</f>
        <v>17</v>
      </c>
      <c r="W71" s="12">
        <f>W70</f>
        <v>0.99999999994393951</v>
      </c>
    </row>
    <row r="72" spans="5:23" ht="18" customHeight="1" x14ac:dyDescent="0.55000000000000004">
      <c r="E72">
        <f t="shared" si="2"/>
        <v>64</v>
      </c>
      <c r="F72" s="3">
        <f t="shared" ref="F72:F108" si="3">_xlfn.POISSON.DIST(E72,$C$6,FALSE)</f>
        <v>1.9674960147602128E-71</v>
      </c>
      <c r="G72" s="3">
        <f t="shared" ref="G72:G108" si="4">_xlfn.POISSON.DIST(E72,$C$6,TRUE)</f>
        <v>1</v>
      </c>
      <c r="V72">
        <f>V71</f>
        <v>17</v>
      </c>
      <c r="W72" s="3">
        <f>G25</f>
        <v>0.99999999999381095</v>
      </c>
    </row>
    <row r="73" spans="5:23" ht="18" customHeight="1" x14ac:dyDescent="0.55000000000000004">
      <c r="E73">
        <f t="shared" si="2"/>
        <v>65</v>
      </c>
      <c r="F73" s="3">
        <f t="shared" si="3"/>
        <v>6.0538338915698338E-73</v>
      </c>
      <c r="G73" s="3">
        <f t="shared" si="4"/>
        <v>1</v>
      </c>
    </row>
    <row r="74" spans="5:23" ht="18" customHeight="1" x14ac:dyDescent="0.55000000000000004">
      <c r="E74">
        <f t="shared" ref="E74:E108" si="5">1+E73</f>
        <v>66</v>
      </c>
      <c r="F74" s="3">
        <f t="shared" si="3"/>
        <v>1.8344951186575511E-74</v>
      </c>
      <c r="G74" s="3">
        <f t="shared" si="4"/>
        <v>1</v>
      </c>
      <c r="V74" s="11">
        <f>V72</f>
        <v>17</v>
      </c>
      <c r="W74" s="12">
        <f>W72</f>
        <v>0.99999999999381095</v>
      </c>
    </row>
    <row r="75" spans="5:23" ht="18" customHeight="1" x14ac:dyDescent="0.55000000000000004">
      <c r="E75">
        <f t="shared" si="5"/>
        <v>67</v>
      </c>
      <c r="F75" s="3">
        <f t="shared" si="3"/>
        <v>5.4761048318136456E-76</v>
      </c>
      <c r="G75" s="3">
        <f t="shared" si="4"/>
        <v>1</v>
      </c>
      <c r="V75">
        <f>E26</f>
        <v>18</v>
      </c>
      <c r="W75" s="12">
        <f>W74</f>
        <v>0.99999999999381095</v>
      </c>
    </row>
    <row r="76" spans="5:23" ht="18" customHeight="1" x14ac:dyDescent="0.55000000000000004">
      <c r="E76">
        <f t="shared" si="5"/>
        <v>68</v>
      </c>
      <c r="F76" s="3">
        <f t="shared" si="3"/>
        <v>1.6106190681804684E-77</v>
      </c>
      <c r="G76" s="3">
        <f t="shared" si="4"/>
        <v>1</v>
      </c>
      <c r="V76">
        <f>V75</f>
        <v>18</v>
      </c>
      <c r="W76" s="3">
        <f>G26</f>
        <v>0.9999999999993523</v>
      </c>
    </row>
    <row r="77" spans="5:23" ht="18" customHeight="1" x14ac:dyDescent="0.55000000000000004">
      <c r="E77">
        <f t="shared" si="5"/>
        <v>69</v>
      </c>
      <c r="F77" s="3">
        <f t="shared" si="3"/>
        <v>4.668461067189613E-79</v>
      </c>
      <c r="G77" s="3">
        <f t="shared" si="4"/>
        <v>1</v>
      </c>
    </row>
    <row r="78" spans="5:23" ht="18" customHeight="1" x14ac:dyDescent="0.55000000000000004">
      <c r="E78">
        <f t="shared" si="5"/>
        <v>70</v>
      </c>
      <c r="F78" s="3">
        <f t="shared" si="3"/>
        <v>1.3338460191971267E-80</v>
      </c>
      <c r="G78" s="3">
        <f t="shared" si="4"/>
        <v>1</v>
      </c>
      <c r="V78" s="11">
        <f>V76</f>
        <v>18</v>
      </c>
      <c r="W78" s="12">
        <f>W76</f>
        <v>0.9999999999993523</v>
      </c>
    </row>
    <row r="79" spans="5:23" ht="18" customHeight="1" x14ac:dyDescent="0.55000000000000004">
      <c r="E79">
        <f t="shared" si="5"/>
        <v>71</v>
      </c>
      <c r="F79" s="3">
        <f t="shared" si="3"/>
        <v>3.7573127301327202E-82</v>
      </c>
      <c r="G79" s="3">
        <f t="shared" si="4"/>
        <v>1</v>
      </c>
      <c r="V79">
        <f>E27</f>
        <v>19</v>
      </c>
      <c r="W79" s="12">
        <f>W78</f>
        <v>0.9999999999993523</v>
      </c>
    </row>
    <row r="80" spans="5:23" ht="18" customHeight="1" x14ac:dyDescent="0.55000000000000004">
      <c r="E80">
        <f t="shared" si="5"/>
        <v>72</v>
      </c>
      <c r="F80" s="3">
        <f t="shared" si="3"/>
        <v>1.0436979805923983E-83</v>
      </c>
      <c r="G80" s="3">
        <f t="shared" si="4"/>
        <v>1</v>
      </c>
      <c r="V80">
        <f>V79</f>
        <v>19</v>
      </c>
      <c r="W80" s="3">
        <f>G27</f>
        <v>0.99999999999993561</v>
      </c>
    </row>
    <row r="81" spans="5:23" ht="18" customHeight="1" x14ac:dyDescent="0.55000000000000004">
      <c r="E81">
        <f t="shared" si="5"/>
        <v>73</v>
      </c>
      <c r="F81" s="3">
        <f t="shared" si="3"/>
        <v>2.8594465221709257E-85</v>
      </c>
      <c r="G81" s="3">
        <f t="shared" si="4"/>
        <v>1</v>
      </c>
    </row>
    <row r="82" spans="5:23" ht="18" customHeight="1" x14ac:dyDescent="0.55000000000000004">
      <c r="E82">
        <f t="shared" si="5"/>
        <v>74</v>
      </c>
      <c r="F82" s="3">
        <f t="shared" si="3"/>
        <v>7.7282338437054473E-87</v>
      </c>
      <c r="G82" s="3">
        <f t="shared" si="4"/>
        <v>1</v>
      </c>
      <c r="V82" s="11">
        <f>V80</f>
        <v>19</v>
      </c>
      <c r="W82" s="12">
        <f>W80</f>
        <v>0.99999999999993561</v>
      </c>
    </row>
    <row r="83" spans="5:23" ht="18" customHeight="1" x14ac:dyDescent="0.55000000000000004">
      <c r="E83">
        <f t="shared" si="5"/>
        <v>75</v>
      </c>
      <c r="F83" s="3">
        <f t="shared" si="3"/>
        <v>2.0608623583213916E-88</v>
      </c>
      <c r="G83" s="3">
        <f t="shared" si="4"/>
        <v>1</v>
      </c>
      <c r="V83">
        <f>E28</f>
        <v>20</v>
      </c>
      <c r="W83" s="12">
        <f>W82</f>
        <v>0.99999999999993561</v>
      </c>
    </row>
    <row r="84" spans="5:23" ht="18" customHeight="1" x14ac:dyDescent="0.55000000000000004">
      <c r="E84">
        <f t="shared" si="5"/>
        <v>76</v>
      </c>
      <c r="F84" s="3">
        <f t="shared" si="3"/>
        <v>5.4233219955825774E-90</v>
      </c>
      <c r="G84" s="3">
        <f t="shared" si="4"/>
        <v>1</v>
      </c>
      <c r="V84">
        <f>V83</f>
        <v>20</v>
      </c>
      <c r="W84" s="3">
        <f>G28</f>
        <v>0.99999999999999389</v>
      </c>
    </row>
    <row r="85" spans="5:23" ht="18" customHeight="1" x14ac:dyDescent="0.55000000000000004">
      <c r="E85">
        <f t="shared" si="5"/>
        <v>77</v>
      </c>
      <c r="F85" s="3">
        <f t="shared" si="3"/>
        <v>1.4086550637876536E-91</v>
      </c>
      <c r="G85" s="3">
        <f t="shared" si="4"/>
        <v>1</v>
      </c>
    </row>
    <row r="86" spans="5:23" ht="18" customHeight="1" x14ac:dyDescent="0.55000000000000004">
      <c r="E86">
        <f t="shared" si="5"/>
        <v>78</v>
      </c>
      <c r="F86" s="3">
        <f t="shared" si="3"/>
        <v>3.6119360609942549E-93</v>
      </c>
      <c r="G86" s="3">
        <f t="shared" si="4"/>
        <v>1</v>
      </c>
      <c r="V86" s="11">
        <f>V84</f>
        <v>20</v>
      </c>
      <c r="W86" s="12">
        <f>W84</f>
        <v>0.99999999999999389</v>
      </c>
    </row>
    <row r="87" spans="5:23" ht="18" customHeight="1" x14ac:dyDescent="0.55000000000000004">
      <c r="E87">
        <f t="shared" si="5"/>
        <v>79</v>
      </c>
      <c r="F87" s="3">
        <f t="shared" si="3"/>
        <v>9.1441419265676049E-95</v>
      </c>
      <c r="G87" s="3">
        <f t="shared" si="4"/>
        <v>1</v>
      </c>
      <c r="V87">
        <f>E29</f>
        <v>21</v>
      </c>
      <c r="W87" s="12">
        <f>W86</f>
        <v>0.99999999999999389</v>
      </c>
    </row>
    <row r="88" spans="5:23" ht="18" customHeight="1" x14ac:dyDescent="0.55000000000000004">
      <c r="E88">
        <f t="shared" si="5"/>
        <v>80</v>
      </c>
      <c r="F88" s="3">
        <f t="shared" si="3"/>
        <v>2.2860354816418314E-96</v>
      </c>
      <c r="G88" s="3">
        <f t="shared" si="4"/>
        <v>1</v>
      </c>
      <c r="V88">
        <f>V87</f>
        <v>21</v>
      </c>
      <c r="W88" s="3">
        <f>G29</f>
        <v>0.99999999999999944</v>
      </c>
    </row>
    <row r="89" spans="5:23" ht="18" customHeight="1" x14ac:dyDescent="0.55000000000000004">
      <c r="E89">
        <f t="shared" si="5"/>
        <v>81</v>
      </c>
      <c r="F89" s="3">
        <f t="shared" si="3"/>
        <v>5.6445320534366702E-98</v>
      </c>
      <c r="G89" s="3">
        <f t="shared" si="4"/>
        <v>1</v>
      </c>
    </row>
    <row r="90" spans="5:23" ht="18" customHeight="1" x14ac:dyDescent="0.55000000000000004">
      <c r="E90">
        <f t="shared" si="5"/>
        <v>82</v>
      </c>
      <c r="F90" s="3">
        <f t="shared" si="3"/>
        <v>1.3767151349845068E-99</v>
      </c>
      <c r="G90" s="3">
        <f t="shared" si="4"/>
        <v>1</v>
      </c>
      <c r="V90" s="11">
        <f>V88</f>
        <v>21</v>
      </c>
      <c r="W90" s="12">
        <f>W88</f>
        <v>0.99999999999999944</v>
      </c>
    </row>
    <row r="91" spans="5:23" ht="18" customHeight="1" x14ac:dyDescent="0.55000000000000004">
      <c r="E91">
        <f t="shared" si="5"/>
        <v>83</v>
      </c>
      <c r="F91" s="3">
        <f t="shared" si="3"/>
        <v>3.3173858674326088E-101</v>
      </c>
      <c r="G91" s="3">
        <f t="shared" si="4"/>
        <v>1</v>
      </c>
      <c r="V91">
        <f>E30</f>
        <v>22</v>
      </c>
      <c r="W91" s="12">
        <f>W90</f>
        <v>0.99999999999999944</v>
      </c>
    </row>
    <row r="92" spans="5:23" ht="18" customHeight="1" x14ac:dyDescent="0.55000000000000004">
      <c r="E92">
        <f t="shared" si="5"/>
        <v>84</v>
      </c>
      <c r="F92" s="3">
        <f t="shared" si="3"/>
        <v>7.8985377796013172E-103</v>
      </c>
      <c r="G92" s="3">
        <f t="shared" si="4"/>
        <v>1</v>
      </c>
      <c r="V92">
        <f>V91</f>
        <v>22</v>
      </c>
      <c r="W92" s="3">
        <f>G30</f>
        <v>1</v>
      </c>
    </row>
    <row r="93" spans="5:23" ht="18" customHeight="1" x14ac:dyDescent="0.55000000000000004">
      <c r="E93">
        <f t="shared" si="5"/>
        <v>85</v>
      </c>
      <c r="F93" s="3">
        <f t="shared" si="3"/>
        <v>1.8584794775532792E-104</v>
      </c>
      <c r="G93" s="3">
        <f t="shared" si="4"/>
        <v>1</v>
      </c>
    </row>
    <row r="94" spans="5:23" ht="18" customHeight="1" x14ac:dyDescent="0.55000000000000004">
      <c r="E94">
        <f t="shared" si="5"/>
        <v>86</v>
      </c>
      <c r="F94" s="3">
        <f t="shared" si="3"/>
        <v>4.322045296635695E-106</v>
      </c>
      <c r="G94" s="3">
        <f t="shared" si="4"/>
        <v>1</v>
      </c>
      <c r="V94" s="11">
        <f>V92</f>
        <v>22</v>
      </c>
      <c r="W94" s="12">
        <f>W92</f>
        <v>1</v>
      </c>
    </row>
    <row r="95" spans="5:23" ht="18" customHeight="1" x14ac:dyDescent="0.55000000000000004">
      <c r="E95">
        <f t="shared" si="5"/>
        <v>87</v>
      </c>
      <c r="F95" s="3">
        <f t="shared" si="3"/>
        <v>9.9357363141048918E-108</v>
      </c>
      <c r="G95" s="3">
        <f t="shared" si="4"/>
        <v>1</v>
      </c>
      <c r="V95">
        <f>E31</f>
        <v>23</v>
      </c>
      <c r="W95" s="12">
        <f>W94</f>
        <v>1</v>
      </c>
    </row>
    <row r="96" spans="5:23" ht="18" customHeight="1" x14ac:dyDescent="0.55000000000000004">
      <c r="E96">
        <f t="shared" si="5"/>
        <v>88</v>
      </c>
      <c r="F96" s="3">
        <f t="shared" si="3"/>
        <v>2.2581218895692834E-109</v>
      </c>
      <c r="G96" s="3">
        <f t="shared" si="4"/>
        <v>1</v>
      </c>
      <c r="V96">
        <f>V95</f>
        <v>23</v>
      </c>
      <c r="W96" s="3">
        <f>G31</f>
        <v>1</v>
      </c>
    </row>
    <row r="97" spans="5:23" ht="18" customHeight="1" x14ac:dyDescent="0.55000000000000004">
      <c r="E97">
        <f t="shared" si="5"/>
        <v>89</v>
      </c>
      <c r="F97" s="3">
        <f t="shared" si="3"/>
        <v>5.0744312125150132E-111</v>
      </c>
      <c r="G97" s="3">
        <f t="shared" si="4"/>
        <v>1</v>
      </c>
    </row>
    <row r="98" spans="5:23" ht="18" customHeight="1" x14ac:dyDescent="0.55000000000000004">
      <c r="E98">
        <f t="shared" si="5"/>
        <v>90</v>
      </c>
      <c r="F98" s="3">
        <f t="shared" si="3"/>
        <v>1.1276513805589611E-112</v>
      </c>
      <c r="G98" s="3">
        <f t="shared" si="4"/>
        <v>1</v>
      </c>
      <c r="V98" s="11">
        <f>V96</f>
        <v>23</v>
      </c>
      <c r="W98" s="12">
        <f>W96</f>
        <v>1</v>
      </c>
    </row>
    <row r="99" spans="5:23" ht="18" customHeight="1" x14ac:dyDescent="0.55000000000000004">
      <c r="E99">
        <f t="shared" si="5"/>
        <v>91</v>
      </c>
      <c r="F99" s="3">
        <f t="shared" si="3"/>
        <v>2.478354682547047E-114</v>
      </c>
      <c r="G99" s="3">
        <f t="shared" si="4"/>
        <v>1</v>
      </c>
      <c r="V99">
        <f>E32</f>
        <v>24</v>
      </c>
      <c r="W99" s="12">
        <f>W98</f>
        <v>1</v>
      </c>
    </row>
    <row r="100" spans="5:23" ht="18" customHeight="1" x14ac:dyDescent="0.55000000000000004">
      <c r="E100">
        <f t="shared" si="5"/>
        <v>92</v>
      </c>
      <c r="F100" s="3">
        <f t="shared" si="3"/>
        <v>5.3877275707542731E-116</v>
      </c>
      <c r="G100" s="3">
        <f t="shared" si="4"/>
        <v>1</v>
      </c>
      <c r="V100">
        <f>V99</f>
        <v>24</v>
      </c>
      <c r="W100" s="3">
        <f>G32</f>
        <v>1</v>
      </c>
    </row>
    <row r="101" spans="5:23" ht="18" customHeight="1" x14ac:dyDescent="0.55000000000000004">
      <c r="E101">
        <f t="shared" si="5"/>
        <v>93</v>
      </c>
      <c r="F101" s="3">
        <f t="shared" si="3"/>
        <v>1.1586510904848432E-117</v>
      </c>
      <c r="G101" s="3">
        <f t="shared" si="4"/>
        <v>1</v>
      </c>
    </row>
    <row r="102" spans="5:23" ht="18" customHeight="1" x14ac:dyDescent="0.55000000000000004">
      <c r="E102">
        <f t="shared" si="5"/>
        <v>94</v>
      </c>
      <c r="F102" s="3">
        <f t="shared" si="3"/>
        <v>2.4652150861379783E-119</v>
      </c>
      <c r="G102" s="3">
        <f t="shared" si="4"/>
        <v>1</v>
      </c>
      <c r="V102" s="11">
        <f>V100</f>
        <v>24</v>
      </c>
      <c r="W102" s="12">
        <f>W100</f>
        <v>1</v>
      </c>
    </row>
    <row r="103" spans="5:23" ht="18" customHeight="1" x14ac:dyDescent="0.55000000000000004">
      <c r="E103">
        <f t="shared" si="5"/>
        <v>95</v>
      </c>
      <c r="F103" s="3">
        <f t="shared" si="3"/>
        <v>5.1899264971325874E-121</v>
      </c>
      <c r="G103" s="3">
        <f t="shared" si="4"/>
        <v>1</v>
      </c>
      <c r="V103">
        <f>E33</f>
        <v>25</v>
      </c>
      <c r="W103" s="12">
        <f>W102</f>
        <v>1</v>
      </c>
    </row>
    <row r="104" spans="5:23" ht="18" customHeight="1" x14ac:dyDescent="0.55000000000000004">
      <c r="E104">
        <f t="shared" si="5"/>
        <v>96</v>
      </c>
      <c r="F104" s="3">
        <f t="shared" si="3"/>
        <v>1.0812346869026067E-122</v>
      </c>
      <c r="G104" s="3">
        <f t="shared" si="4"/>
        <v>1</v>
      </c>
      <c r="V104">
        <f>V103</f>
        <v>25</v>
      </c>
      <c r="W104" s="3">
        <f>G33</f>
        <v>1</v>
      </c>
    </row>
    <row r="105" spans="5:23" ht="18" customHeight="1" x14ac:dyDescent="0.55000000000000004">
      <c r="E105">
        <f t="shared" si="5"/>
        <v>97</v>
      </c>
      <c r="F105" s="3">
        <f t="shared" si="3"/>
        <v>2.2293498699022705E-124</v>
      </c>
      <c r="G105" s="3">
        <f t="shared" si="4"/>
        <v>1</v>
      </c>
    </row>
    <row r="106" spans="5:23" ht="18" customHeight="1" x14ac:dyDescent="0.55000000000000004">
      <c r="E106">
        <f t="shared" si="5"/>
        <v>98</v>
      </c>
      <c r="F106" s="3">
        <f t="shared" si="3"/>
        <v>4.5496936120453968E-126</v>
      </c>
      <c r="G106" s="3">
        <f t="shared" si="4"/>
        <v>1</v>
      </c>
      <c r="V106" s="11">
        <f>V104</f>
        <v>25</v>
      </c>
      <c r="W106" s="12">
        <f>W104</f>
        <v>1</v>
      </c>
    </row>
    <row r="107" spans="5:23" ht="18" customHeight="1" x14ac:dyDescent="0.55000000000000004">
      <c r="E107">
        <f t="shared" si="5"/>
        <v>99</v>
      </c>
      <c r="F107" s="3">
        <f t="shared" si="3"/>
        <v>9.1913002263544389E-128</v>
      </c>
      <c r="G107" s="3">
        <f t="shared" si="4"/>
        <v>1</v>
      </c>
      <c r="V107">
        <f>E34</f>
        <v>26</v>
      </c>
      <c r="W107" s="12">
        <f>W106</f>
        <v>1</v>
      </c>
    </row>
    <row r="108" spans="5:23" ht="18" customHeight="1" x14ac:dyDescent="0.55000000000000004">
      <c r="E108">
        <f t="shared" si="5"/>
        <v>100</v>
      </c>
      <c r="F108" s="3">
        <f t="shared" si="3"/>
        <v>1.8382600452709441E-129</v>
      </c>
      <c r="G108" s="3">
        <f t="shared" si="4"/>
        <v>1</v>
      </c>
      <c r="V108">
        <f>V107</f>
        <v>26</v>
      </c>
      <c r="W108" s="3">
        <f>G34</f>
        <v>1</v>
      </c>
    </row>
    <row r="110" spans="5:23" ht="18" customHeight="1" x14ac:dyDescent="0.55000000000000004">
      <c r="V110" s="11">
        <f>V108</f>
        <v>26</v>
      </c>
      <c r="W110" s="12">
        <f>W108</f>
        <v>1</v>
      </c>
    </row>
    <row r="111" spans="5:23" ht="18" customHeight="1" x14ac:dyDescent="0.55000000000000004">
      <c r="V111">
        <f>E35</f>
        <v>27</v>
      </c>
      <c r="W111" s="12">
        <f>W110</f>
        <v>1</v>
      </c>
    </row>
    <row r="112" spans="5:23" ht="18" customHeight="1" x14ac:dyDescent="0.55000000000000004">
      <c r="V112">
        <f>V111</f>
        <v>27</v>
      </c>
      <c r="W112" s="3">
        <f>G35</f>
        <v>1</v>
      </c>
    </row>
    <row r="114" spans="22:23" ht="18" customHeight="1" x14ac:dyDescent="0.55000000000000004">
      <c r="V114" s="11">
        <f>V112</f>
        <v>27</v>
      </c>
      <c r="W114" s="12">
        <f>W112</f>
        <v>1</v>
      </c>
    </row>
    <row r="115" spans="22:23" ht="18" customHeight="1" x14ac:dyDescent="0.55000000000000004">
      <c r="V115">
        <f>E36</f>
        <v>28</v>
      </c>
      <c r="W115" s="12">
        <f>W114</f>
        <v>1</v>
      </c>
    </row>
    <row r="116" spans="22:23" ht="18" customHeight="1" x14ac:dyDescent="0.55000000000000004">
      <c r="V116">
        <f>V115</f>
        <v>28</v>
      </c>
      <c r="W116" s="3">
        <f>G36</f>
        <v>1</v>
      </c>
    </row>
    <row r="118" spans="22:23" ht="18" customHeight="1" x14ac:dyDescent="0.55000000000000004">
      <c r="V118" s="11">
        <f>V116</f>
        <v>28</v>
      </c>
      <c r="W118" s="12">
        <f>W116</f>
        <v>1</v>
      </c>
    </row>
    <row r="119" spans="22:23" ht="18" customHeight="1" x14ac:dyDescent="0.55000000000000004">
      <c r="V119">
        <f>E37</f>
        <v>29</v>
      </c>
      <c r="W119" s="12">
        <f>W118</f>
        <v>1</v>
      </c>
    </row>
    <row r="120" spans="22:23" ht="18" customHeight="1" x14ac:dyDescent="0.55000000000000004">
      <c r="V120">
        <f>V119</f>
        <v>29</v>
      </c>
      <c r="W120" s="3">
        <f>G37</f>
        <v>1</v>
      </c>
    </row>
    <row r="122" spans="22:23" ht="18" customHeight="1" x14ac:dyDescent="0.55000000000000004">
      <c r="V122" s="11">
        <f>V120</f>
        <v>29</v>
      </c>
      <c r="W122" s="12">
        <f>W120</f>
        <v>1</v>
      </c>
    </row>
    <row r="123" spans="22:23" ht="18" customHeight="1" x14ac:dyDescent="0.55000000000000004">
      <c r="V123">
        <f>E38</f>
        <v>30</v>
      </c>
      <c r="W123" s="12">
        <f>W122</f>
        <v>1</v>
      </c>
    </row>
    <row r="124" spans="22:23" ht="18" customHeight="1" x14ac:dyDescent="0.55000000000000004">
      <c r="V124">
        <f>V123</f>
        <v>30</v>
      </c>
      <c r="W124" s="3">
        <f>G38</f>
        <v>1</v>
      </c>
    </row>
    <row r="126" spans="22:23" ht="18" customHeight="1" x14ac:dyDescent="0.55000000000000004">
      <c r="V126" s="11">
        <f>V124</f>
        <v>30</v>
      </c>
      <c r="W126" s="12">
        <f>W124</f>
        <v>1</v>
      </c>
    </row>
    <row r="127" spans="22:23" ht="18" customHeight="1" x14ac:dyDescent="0.55000000000000004">
      <c r="V127">
        <f>E39</f>
        <v>31</v>
      </c>
      <c r="W127" s="12">
        <f>W126</f>
        <v>1</v>
      </c>
    </row>
    <row r="128" spans="22:23" ht="18" customHeight="1" x14ac:dyDescent="0.55000000000000004">
      <c r="V128">
        <f>V127</f>
        <v>31</v>
      </c>
      <c r="W128" s="3">
        <f>G39</f>
        <v>1</v>
      </c>
    </row>
    <row r="130" spans="22:23" ht="18" customHeight="1" x14ac:dyDescent="0.55000000000000004">
      <c r="V130" s="11">
        <f>V128</f>
        <v>31</v>
      </c>
      <c r="W130" s="12">
        <f>W128</f>
        <v>1</v>
      </c>
    </row>
    <row r="131" spans="22:23" ht="18" customHeight="1" x14ac:dyDescent="0.55000000000000004">
      <c r="V131">
        <f>E40</f>
        <v>32</v>
      </c>
      <c r="W131" s="12">
        <f>W130</f>
        <v>1</v>
      </c>
    </row>
    <row r="132" spans="22:23" ht="18" customHeight="1" x14ac:dyDescent="0.55000000000000004">
      <c r="V132">
        <f>V131</f>
        <v>32</v>
      </c>
      <c r="W132" s="3">
        <f>G40</f>
        <v>1</v>
      </c>
    </row>
    <row r="134" spans="22:23" ht="18" customHeight="1" x14ac:dyDescent="0.55000000000000004">
      <c r="V134" s="11">
        <f>V132</f>
        <v>32</v>
      </c>
      <c r="W134" s="12">
        <f>W132</f>
        <v>1</v>
      </c>
    </row>
    <row r="135" spans="22:23" ht="18" customHeight="1" x14ac:dyDescent="0.55000000000000004">
      <c r="V135">
        <f>E41</f>
        <v>33</v>
      </c>
      <c r="W135" s="12">
        <f>W134</f>
        <v>1</v>
      </c>
    </row>
    <row r="136" spans="22:23" ht="18" customHeight="1" x14ac:dyDescent="0.55000000000000004">
      <c r="V136">
        <f>V135</f>
        <v>33</v>
      </c>
      <c r="W136" s="3">
        <f>G41</f>
        <v>1</v>
      </c>
    </row>
    <row r="138" spans="22:23" ht="18" customHeight="1" x14ac:dyDescent="0.55000000000000004">
      <c r="V138" s="11">
        <f>V136</f>
        <v>33</v>
      </c>
      <c r="W138" s="12">
        <f>W136</f>
        <v>1</v>
      </c>
    </row>
    <row r="139" spans="22:23" ht="18" customHeight="1" x14ac:dyDescent="0.55000000000000004">
      <c r="V139">
        <f>E42</f>
        <v>34</v>
      </c>
      <c r="W139" s="12">
        <f>W138</f>
        <v>1</v>
      </c>
    </row>
    <row r="140" spans="22:23" ht="18" customHeight="1" x14ac:dyDescent="0.55000000000000004">
      <c r="V140">
        <f>V139</f>
        <v>34</v>
      </c>
      <c r="W140" s="3">
        <f>G42</f>
        <v>1</v>
      </c>
    </row>
    <row r="142" spans="22:23" ht="18" customHeight="1" x14ac:dyDescent="0.55000000000000004">
      <c r="V142" s="11">
        <f>V140</f>
        <v>34</v>
      </c>
      <c r="W142" s="12">
        <f>W140</f>
        <v>1</v>
      </c>
    </row>
    <row r="143" spans="22:23" ht="18" customHeight="1" x14ac:dyDescent="0.55000000000000004">
      <c r="V143">
        <f>E43</f>
        <v>35</v>
      </c>
      <c r="W143" s="12">
        <f>W142</f>
        <v>1</v>
      </c>
    </row>
    <row r="144" spans="22:23" ht="18" customHeight="1" x14ac:dyDescent="0.55000000000000004">
      <c r="V144">
        <f>V143</f>
        <v>35</v>
      </c>
      <c r="W144" s="3">
        <f>G43</f>
        <v>1</v>
      </c>
    </row>
    <row r="146" spans="22:23" ht="18" customHeight="1" x14ac:dyDescent="0.55000000000000004">
      <c r="V146" s="11">
        <f>V144</f>
        <v>35</v>
      </c>
      <c r="W146" s="12">
        <f>W144</f>
        <v>1</v>
      </c>
    </row>
    <row r="147" spans="22:23" ht="18" customHeight="1" x14ac:dyDescent="0.55000000000000004">
      <c r="V147">
        <f>E44</f>
        <v>36</v>
      </c>
      <c r="W147" s="12">
        <f>W146</f>
        <v>1</v>
      </c>
    </row>
    <row r="148" spans="22:23" ht="18" customHeight="1" x14ac:dyDescent="0.55000000000000004">
      <c r="V148">
        <f>V147</f>
        <v>36</v>
      </c>
      <c r="W148" s="3">
        <f>G44</f>
        <v>1</v>
      </c>
    </row>
    <row r="150" spans="22:23" ht="18" customHeight="1" x14ac:dyDescent="0.55000000000000004">
      <c r="V150" s="11">
        <f>V148</f>
        <v>36</v>
      </c>
      <c r="W150" s="12">
        <f>W148</f>
        <v>1</v>
      </c>
    </row>
    <row r="151" spans="22:23" ht="18" customHeight="1" x14ac:dyDescent="0.55000000000000004">
      <c r="V151">
        <f>E45</f>
        <v>37</v>
      </c>
      <c r="W151" s="12">
        <f>W150</f>
        <v>1</v>
      </c>
    </row>
    <row r="152" spans="22:23" ht="18" customHeight="1" x14ac:dyDescent="0.55000000000000004">
      <c r="V152">
        <f>V151</f>
        <v>37</v>
      </c>
      <c r="W152" s="3">
        <f>G45</f>
        <v>1</v>
      </c>
    </row>
    <row r="154" spans="22:23" ht="18" customHeight="1" x14ac:dyDescent="0.55000000000000004">
      <c r="V154" s="11">
        <f>V152</f>
        <v>37</v>
      </c>
      <c r="W154" s="12">
        <f>W152</f>
        <v>1</v>
      </c>
    </row>
    <row r="155" spans="22:23" ht="18" customHeight="1" x14ac:dyDescent="0.55000000000000004">
      <c r="V155">
        <f>E46</f>
        <v>38</v>
      </c>
      <c r="W155" s="12">
        <f>W154</f>
        <v>1</v>
      </c>
    </row>
    <row r="156" spans="22:23" ht="18" customHeight="1" x14ac:dyDescent="0.55000000000000004">
      <c r="V156">
        <f>V155</f>
        <v>38</v>
      </c>
      <c r="W156" s="3">
        <f>G46</f>
        <v>1</v>
      </c>
    </row>
    <row r="158" spans="22:23" ht="18" customHeight="1" x14ac:dyDescent="0.55000000000000004">
      <c r="V158" s="11">
        <f>V156</f>
        <v>38</v>
      </c>
      <c r="W158" s="12">
        <f>W156</f>
        <v>1</v>
      </c>
    </row>
    <row r="159" spans="22:23" ht="18" customHeight="1" x14ac:dyDescent="0.55000000000000004">
      <c r="V159">
        <f>E47</f>
        <v>39</v>
      </c>
      <c r="W159" s="12">
        <f>W158</f>
        <v>1</v>
      </c>
    </row>
    <row r="160" spans="22:23" ht="18" customHeight="1" x14ac:dyDescent="0.55000000000000004">
      <c r="V160">
        <f>V159</f>
        <v>39</v>
      </c>
      <c r="W160" s="3">
        <f>G47</f>
        <v>1</v>
      </c>
    </row>
    <row r="162" spans="22:23" ht="18" customHeight="1" x14ac:dyDescent="0.55000000000000004">
      <c r="V162" s="11">
        <f>V160</f>
        <v>39</v>
      </c>
      <c r="W162" s="12">
        <f>W160</f>
        <v>1</v>
      </c>
    </row>
    <row r="163" spans="22:23" ht="18" customHeight="1" x14ac:dyDescent="0.55000000000000004">
      <c r="V163">
        <f>E48</f>
        <v>40</v>
      </c>
      <c r="W163" s="12">
        <f>W162</f>
        <v>1</v>
      </c>
    </row>
    <row r="164" spans="22:23" ht="18" customHeight="1" x14ac:dyDescent="0.55000000000000004">
      <c r="V164">
        <f>V163</f>
        <v>40</v>
      </c>
      <c r="W164" s="3">
        <f>G48</f>
        <v>1</v>
      </c>
    </row>
    <row r="166" spans="22:23" ht="18" customHeight="1" x14ac:dyDescent="0.55000000000000004">
      <c r="V166" s="11">
        <f>V164</f>
        <v>40</v>
      </c>
      <c r="W166" s="12">
        <f>W164</f>
        <v>1</v>
      </c>
    </row>
    <row r="167" spans="22:23" ht="18" customHeight="1" x14ac:dyDescent="0.55000000000000004">
      <c r="V167">
        <f>E49</f>
        <v>41</v>
      </c>
      <c r="W167" s="12">
        <f>W166</f>
        <v>1</v>
      </c>
    </row>
    <row r="168" spans="22:23" ht="18" customHeight="1" x14ac:dyDescent="0.55000000000000004">
      <c r="V168">
        <f>V167</f>
        <v>41</v>
      </c>
      <c r="W168" s="3">
        <f>G49</f>
        <v>1</v>
      </c>
    </row>
    <row r="170" spans="22:23" ht="18" customHeight="1" x14ac:dyDescent="0.55000000000000004">
      <c r="V170" s="11"/>
      <c r="W170" s="12"/>
    </row>
    <row r="171" spans="22:23" ht="18" customHeight="1" x14ac:dyDescent="0.55000000000000004">
      <c r="V171"/>
      <c r="W171" s="12"/>
    </row>
    <row r="172" spans="22:23" ht="18" customHeight="1" x14ac:dyDescent="0.55000000000000004">
      <c r="V172"/>
      <c r="W172" s="3"/>
    </row>
    <row r="174" spans="22:23" ht="18" customHeight="1" x14ac:dyDescent="0.55000000000000004">
      <c r="V174" s="11"/>
      <c r="W174" s="12"/>
    </row>
    <row r="175" spans="22:23" ht="18" customHeight="1" x14ac:dyDescent="0.55000000000000004">
      <c r="V175"/>
      <c r="W175" s="12"/>
    </row>
    <row r="176" spans="22:23" ht="18" customHeight="1" x14ac:dyDescent="0.55000000000000004">
      <c r="V176"/>
      <c r="W176" s="3"/>
    </row>
    <row r="178" spans="21:24" ht="18" customHeight="1" x14ac:dyDescent="0.55000000000000004">
      <c r="V178" s="11"/>
      <c r="W178" s="12"/>
    </row>
    <row r="179" spans="21:24" ht="18" customHeight="1" x14ac:dyDescent="0.55000000000000004">
      <c r="V179"/>
      <c r="W179" s="12"/>
    </row>
    <row r="180" spans="21:24" ht="18" customHeight="1" x14ac:dyDescent="0.55000000000000004">
      <c r="V180"/>
      <c r="W180" s="3"/>
    </row>
    <row r="181" spans="21:24" ht="18" customHeight="1" x14ac:dyDescent="0.55000000000000004">
      <c r="U181" s="4"/>
      <c r="V181" s="40"/>
      <c r="W181" s="40"/>
      <c r="X181" s="4"/>
    </row>
    <row r="182" spans="21:24" ht="18" customHeight="1" x14ac:dyDescent="0.55000000000000004">
      <c r="V182" s="11"/>
      <c r="W182" s="12"/>
    </row>
    <row r="183" spans="21:24" ht="18" customHeight="1" x14ac:dyDescent="0.55000000000000004">
      <c r="V183"/>
      <c r="W183" s="12"/>
    </row>
    <row r="184" spans="21:24" ht="18" customHeight="1" x14ac:dyDescent="0.55000000000000004">
      <c r="V184"/>
      <c r="W184" s="3"/>
    </row>
    <row r="185" spans="21:24" ht="18" customHeight="1" x14ac:dyDescent="0.55000000000000004">
      <c r="V185"/>
      <c r="W185"/>
    </row>
    <row r="186" spans="21:24" ht="18" customHeight="1" x14ac:dyDescent="0.55000000000000004">
      <c r="V186" s="11"/>
      <c r="W186" s="12"/>
    </row>
    <row r="187" spans="21:24" ht="18" customHeight="1" x14ac:dyDescent="0.55000000000000004">
      <c r="V187"/>
      <c r="W187" s="12"/>
    </row>
    <row r="188" spans="21:24" ht="18" customHeight="1" x14ac:dyDescent="0.55000000000000004">
      <c r="V188"/>
      <c r="W188" s="3"/>
    </row>
    <row r="189" spans="21:24" ht="18" customHeight="1" x14ac:dyDescent="0.55000000000000004">
      <c r="V189"/>
      <c r="W189"/>
    </row>
    <row r="190" spans="21:24" ht="18" customHeight="1" x14ac:dyDescent="0.55000000000000004">
      <c r="V190" s="11"/>
      <c r="W190" s="12"/>
    </row>
    <row r="191" spans="21:24" ht="18" customHeight="1" x14ac:dyDescent="0.55000000000000004">
      <c r="V191"/>
      <c r="W191" s="12"/>
    </row>
    <row r="192" spans="21:24" ht="18" customHeight="1" x14ac:dyDescent="0.55000000000000004">
      <c r="V192"/>
      <c r="W192" s="3"/>
    </row>
    <row r="193" spans="22:23" ht="18" customHeight="1" x14ac:dyDescent="0.55000000000000004">
      <c r="V193"/>
      <c r="W193"/>
    </row>
    <row r="194" spans="22:23" ht="18" customHeight="1" x14ac:dyDescent="0.55000000000000004">
      <c r="V194" s="11"/>
      <c r="W194" s="12"/>
    </row>
    <row r="195" spans="22:23" ht="18" customHeight="1" x14ac:dyDescent="0.55000000000000004">
      <c r="V195"/>
      <c r="W195" s="12"/>
    </row>
    <row r="196" spans="22:23" ht="18" customHeight="1" x14ac:dyDescent="0.55000000000000004">
      <c r="V196"/>
      <c r="W196" s="3"/>
    </row>
    <row r="198" spans="22:23" ht="18" customHeight="1" x14ac:dyDescent="0.55000000000000004">
      <c r="V198" s="11"/>
      <c r="W198" s="12"/>
    </row>
    <row r="199" spans="22:23" ht="18" customHeight="1" x14ac:dyDescent="0.55000000000000004">
      <c r="V199"/>
      <c r="W199" s="12"/>
    </row>
    <row r="200" spans="22:23" ht="18" customHeight="1" x14ac:dyDescent="0.55000000000000004">
      <c r="V200"/>
      <c r="W200" s="3"/>
    </row>
    <row r="202" spans="22:23" ht="18" customHeight="1" x14ac:dyDescent="0.55000000000000004">
      <c r="V202" s="11"/>
      <c r="W202" s="12"/>
    </row>
    <row r="203" spans="22:23" ht="18" customHeight="1" x14ac:dyDescent="0.55000000000000004">
      <c r="V203"/>
      <c r="W203" s="12"/>
    </row>
    <row r="204" spans="22:23" ht="18" customHeight="1" x14ac:dyDescent="0.55000000000000004">
      <c r="V204"/>
      <c r="W204" s="3"/>
    </row>
    <row r="206" spans="22:23" ht="18" customHeight="1" x14ac:dyDescent="0.55000000000000004">
      <c r="V206" s="11"/>
      <c r="W206" s="12"/>
    </row>
    <row r="207" spans="22:23" ht="18" customHeight="1" x14ac:dyDescent="0.55000000000000004">
      <c r="V207"/>
      <c r="W207" s="12"/>
    </row>
    <row r="208" spans="22:23" ht="18" customHeight="1" x14ac:dyDescent="0.55000000000000004">
      <c r="V208"/>
      <c r="W208" s="3"/>
    </row>
    <row r="210" spans="22:23" ht="18" customHeight="1" x14ac:dyDescent="0.55000000000000004">
      <c r="V210" s="11"/>
      <c r="W210" s="12"/>
    </row>
    <row r="211" spans="22:23" ht="18" customHeight="1" x14ac:dyDescent="0.55000000000000004">
      <c r="V211"/>
      <c r="W211" s="12"/>
    </row>
    <row r="212" spans="22:23" ht="18" customHeight="1" x14ac:dyDescent="0.55000000000000004">
      <c r="V212"/>
      <c r="W212" s="3"/>
    </row>
    <row r="214" spans="22:23" ht="18" customHeight="1" x14ac:dyDescent="0.55000000000000004">
      <c r="V214" s="11"/>
      <c r="W214" s="12"/>
    </row>
    <row r="215" spans="22:23" ht="18" customHeight="1" x14ac:dyDescent="0.55000000000000004">
      <c r="V215"/>
      <c r="W215" s="12"/>
    </row>
    <row r="216" spans="22:23" ht="18" customHeight="1" x14ac:dyDescent="0.55000000000000004">
      <c r="V216"/>
      <c r="W216" s="3"/>
    </row>
    <row r="218" spans="22:23" ht="18" customHeight="1" x14ac:dyDescent="0.55000000000000004">
      <c r="V218" s="11"/>
      <c r="W218" s="12"/>
    </row>
    <row r="219" spans="22:23" ht="18" customHeight="1" x14ac:dyDescent="0.55000000000000004">
      <c r="V219"/>
      <c r="W219" s="12"/>
    </row>
    <row r="220" spans="22:23" ht="18" customHeight="1" x14ac:dyDescent="0.55000000000000004">
      <c r="V220"/>
      <c r="W220" s="3"/>
    </row>
    <row r="222" spans="22:23" ht="18" customHeight="1" x14ac:dyDescent="0.55000000000000004">
      <c r="V222" s="11"/>
      <c r="W222" s="12"/>
    </row>
    <row r="223" spans="22:23" ht="18" customHeight="1" x14ac:dyDescent="0.55000000000000004">
      <c r="V223"/>
      <c r="W223" s="12"/>
    </row>
    <row r="224" spans="22:23" ht="18" customHeight="1" x14ac:dyDescent="0.55000000000000004">
      <c r="V224"/>
      <c r="W224" s="3"/>
    </row>
    <row r="226" spans="22:23" ht="18" customHeight="1" x14ac:dyDescent="0.55000000000000004">
      <c r="V226" s="11"/>
      <c r="W226" s="12"/>
    </row>
    <row r="227" spans="22:23" ht="18" customHeight="1" x14ac:dyDescent="0.55000000000000004">
      <c r="V227"/>
      <c r="W227" s="12"/>
    </row>
    <row r="228" spans="22:23" ht="18" customHeight="1" x14ac:dyDescent="0.55000000000000004">
      <c r="V228"/>
      <c r="W228" s="3"/>
    </row>
    <row r="230" spans="22:23" ht="18" customHeight="1" x14ac:dyDescent="0.55000000000000004">
      <c r="V230" s="11"/>
      <c r="W230" s="12"/>
    </row>
    <row r="231" spans="22:23" ht="18" customHeight="1" x14ac:dyDescent="0.55000000000000004">
      <c r="V231"/>
      <c r="W231" s="12"/>
    </row>
    <row r="232" spans="22:23" ht="18" customHeight="1" x14ac:dyDescent="0.55000000000000004">
      <c r="V232"/>
      <c r="W232" s="3"/>
    </row>
    <row r="234" spans="22:23" ht="18" customHeight="1" x14ac:dyDescent="0.55000000000000004">
      <c r="V234" s="11"/>
      <c r="W234" s="12"/>
    </row>
    <row r="235" spans="22:23" ht="18" customHeight="1" x14ac:dyDescent="0.55000000000000004">
      <c r="V235"/>
      <c r="W235" s="12"/>
    </row>
    <row r="236" spans="22:23" ht="18" customHeight="1" x14ac:dyDescent="0.55000000000000004">
      <c r="V236"/>
      <c r="W236" s="3"/>
    </row>
    <row r="238" spans="22:23" ht="18" customHeight="1" x14ac:dyDescent="0.55000000000000004">
      <c r="V238" s="11"/>
      <c r="W238" s="12"/>
    </row>
    <row r="239" spans="22:23" ht="18" customHeight="1" x14ac:dyDescent="0.55000000000000004">
      <c r="V239"/>
      <c r="W239" s="12"/>
    </row>
    <row r="240" spans="22:23" ht="18" customHeight="1" x14ac:dyDescent="0.55000000000000004">
      <c r="V240"/>
      <c r="W240" s="3"/>
    </row>
    <row r="242" spans="22:23" ht="18" customHeight="1" x14ac:dyDescent="0.55000000000000004">
      <c r="V242" s="11"/>
      <c r="W242" s="12"/>
    </row>
    <row r="243" spans="22:23" ht="18" customHeight="1" x14ac:dyDescent="0.55000000000000004">
      <c r="V243"/>
      <c r="W243" s="12"/>
    </row>
    <row r="244" spans="22:23" ht="18" customHeight="1" x14ac:dyDescent="0.55000000000000004">
      <c r="V244"/>
      <c r="W244" s="3"/>
    </row>
    <row r="246" spans="22:23" ht="18" customHeight="1" x14ac:dyDescent="0.55000000000000004">
      <c r="V246" s="11"/>
      <c r="W246" s="12"/>
    </row>
    <row r="247" spans="22:23" ht="18" customHeight="1" x14ac:dyDescent="0.55000000000000004">
      <c r="V247"/>
      <c r="W247" s="12"/>
    </row>
    <row r="248" spans="22:23" ht="18" customHeight="1" x14ac:dyDescent="0.55000000000000004">
      <c r="V248"/>
      <c r="W248" s="3"/>
    </row>
    <row r="250" spans="22:23" ht="18" customHeight="1" x14ac:dyDescent="0.55000000000000004">
      <c r="V250" s="11"/>
      <c r="W250" s="12"/>
    </row>
    <row r="251" spans="22:23" ht="18" customHeight="1" x14ac:dyDescent="0.55000000000000004">
      <c r="V251"/>
      <c r="W251" s="12"/>
    </row>
    <row r="252" spans="22:23" ht="18" customHeight="1" x14ac:dyDescent="0.55000000000000004">
      <c r="V252"/>
      <c r="W252" s="3"/>
    </row>
    <row r="254" spans="22:23" ht="18" customHeight="1" x14ac:dyDescent="0.55000000000000004">
      <c r="V254" s="11"/>
      <c r="W254" s="12"/>
    </row>
    <row r="255" spans="22:23" ht="18" customHeight="1" x14ac:dyDescent="0.55000000000000004">
      <c r="V255"/>
      <c r="W255" s="12"/>
    </row>
    <row r="256" spans="22:23" ht="18" customHeight="1" x14ac:dyDescent="0.55000000000000004">
      <c r="V256"/>
      <c r="W256" s="3"/>
    </row>
    <row r="258" spans="22:23" ht="18" customHeight="1" x14ac:dyDescent="0.55000000000000004">
      <c r="V258" s="11"/>
      <c r="W258" s="12"/>
    </row>
    <row r="259" spans="22:23" ht="18" customHeight="1" x14ac:dyDescent="0.55000000000000004">
      <c r="V259"/>
      <c r="W259" s="12"/>
    </row>
    <row r="260" spans="22:23" ht="18" customHeight="1" x14ac:dyDescent="0.55000000000000004">
      <c r="V260"/>
      <c r="W260" s="3"/>
    </row>
    <row r="262" spans="22:23" ht="18" customHeight="1" x14ac:dyDescent="0.55000000000000004">
      <c r="V262" s="11"/>
      <c r="W262" s="12"/>
    </row>
    <row r="263" spans="22:23" ht="18" customHeight="1" x14ac:dyDescent="0.55000000000000004">
      <c r="V263"/>
      <c r="W263" s="12"/>
    </row>
    <row r="264" spans="22:23" ht="18" customHeight="1" x14ac:dyDescent="0.55000000000000004">
      <c r="V264"/>
      <c r="W264" s="3"/>
    </row>
    <row r="266" spans="22:23" ht="18" customHeight="1" x14ac:dyDescent="0.55000000000000004">
      <c r="V266" s="11"/>
      <c r="W266" s="12"/>
    </row>
    <row r="267" spans="22:23" ht="18" customHeight="1" x14ac:dyDescent="0.55000000000000004">
      <c r="V267"/>
      <c r="W267" s="12"/>
    </row>
    <row r="268" spans="22:23" ht="18" customHeight="1" x14ac:dyDescent="0.55000000000000004">
      <c r="V268"/>
      <c r="W268" s="3"/>
    </row>
    <row r="270" spans="22:23" ht="18" customHeight="1" x14ac:dyDescent="0.55000000000000004">
      <c r="V270" s="11"/>
      <c r="W270" s="12"/>
    </row>
    <row r="271" spans="22:23" ht="18" customHeight="1" x14ac:dyDescent="0.55000000000000004">
      <c r="V271"/>
      <c r="W271" s="12"/>
    </row>
    <row r="272" spans="22:23" ht="18" customHeight="1" x14ac:dyDescent="0.55000000000000004">
      <c r="V272"/>
      <c r="W272" s="3"/>
    </row>
    <row r="274" spans="22:23" ht="18" customHeight="1" x14ac:dyDescent="0.55000000000000004">
      <c r="V274" s="11"/>
      <c r="W274" s="12"/>
    </row>
    <row r="275" spans="22:23" ht="18" customHeight="1" x14ac:dyDescent="0.55000000000000004">
      <c r="V275"/>
      <c r="W275" s="12"/>
    </row>
    <row r="276" spans="22:23" ht="18" customHeight="1" x14ac:dyDescent="0.55000000000000004">
      <c r="V276"/>
      <c r="W276" s="3"/>
    </row>
    <row r="278" spans="22:23" ht="18" customHeight="1" x14ac:dyDescent="0.55000000000000004">
      <c r="V278" s="11"/>
      <c r="W278" s="12"/>
    </row>
    <row r="279" spans="22:23" ht="18" customHeight="1" x14ac:dyDescent="0.55000000000000004">
      <c r="V279"/>
      <c r="W279" s="12"/>
    </row>
    <row r="280" spans="22:23" ht="18" customHeight="1" x14ac:dyDescent="0.55000000000000004">
      <c r="V280"/>
      <c r="W280" s="3"/>
    </row>
    <row r="282" spans="22:23" ht="18" customHeight="1" x14ac:dyDescent="0.55000000000000004">
      <c r="V282" s="11"/>
      <c r="W282" s="12"/>
    </row>
    <row r="283" spans="22:23" ht="18" customHeight="1" x14ac:dyDescent="0.55000000000000004">
      <c r="V283"/>
      <c r="W283" s="12"/>
    </row>
    <row r="284" spans="22:23" ht="18" customHeight="1" x14ac:dyDescent="0.55000000000000004">
      <c r="V284"/>
      <c r="W284" s="3"/>
    </row>
    <row r="286" spans="22:23" ht="18" customHeight="1" x14ac:dyDescent="0.55000000000000004">
      <c r="V286" s="11"/>
      <c r="W286" s="12"/>
    </row>
    <row r="287" spans="22:23" ht="18" customHeight="1" x14ac:dyDescent="0.55000000000000004">
      <c r="V287"/>
      <c r="W287" s="12"/>
    </row>
    <row r="288" spans="22:23" ht="18" customHeight="1" x14ac:dyDescent="0.55000000000000004">
      <c r="V288"/>
      <c r="W288" s="3"/>
    </row>
    <row r="290" spans="22:23" ht="18" customHeight="1" x14ac:dyDescent="0.55000000000000004">
      <c r="V290" s="11"/>
      <c r="W290" s="12"/>
    </row>
    <row r="291" spans="22:23" ht="18" customHeight="1" x14ac:dyDescent="0.55000000000000004">
      <c r="V291"/>
      <c r="W291" s="12"/>
    </row>
    <row r="292" spans="22:23" ht="18" customHeight="1" x14ac:dyDescent="0.55000000000000004">
      <c r="V292"/>
      <c r="W292" s="3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3313" r:id="rId4">
          <objectPr defaultSize="0" autoPict="0" r:id="rId5">
            <anchor moveWithCells="1">
              <from>
                <xdr:col>4</xdr:col>
                <xdr:colOff>19050</xdr:colOff>
                <xdr:row>3</xdr:row>
                <xdr:rowOff>38100</xdr:rowOff>
              </from>
              <to>
                <xdr:col>6</xdr:col>
                <xdr:colOff>582930</xdr:colOff>
                <xdr:row>5</xdr:row>
                <xdr:rowOff>0</xdr:rowOff>
              </to>
            </anchor>
          </objectPr>
        </oleObject>
      </mc:Choice>
      <mc:Fallback>
        <oleObject progId="Equation.DSMT4" shapeId="1331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9F9E3-12E1-4DBA-94DA-94BEDE9CF18D}">
  <dimension ref="B2:U928"/>
  <sheetViews>
    <sheetView zoomScale="90" zoomScaleNormal="90" workbookViewId="0">
      <selection activeCell="D13" sqref="D13"/>
    </sheetView>
  </sheetViews>
  <sheetFormatPr defaultRowHeight="18" customHeight="1" x14ac:dyDescent="0.55000000000000004"/>
  <cols>
    <col min="2" max="2" width="10.47265625" customWidth="1"/>
    <col min="3" max="3" width="9.68359375" customWidth="1"/>
    <col min="4" max="4" width="11.26171875" customWidth="1"/>
    <col min="6" max="6" width="12" bestFit="1" customWidth="1"/>
    <col min="7" max="9" width="10.41796875" customWidth="1"/>
  </cols>
  <sheetData>
    <row r="2" spans="2:8" ht="18" customHeight="1" x14ac:dyDescent="0.7">
      <c r="B2" s="36" t="s">
        <v>24</v>
      </c>
    </row>
    <row r="4" spans="2:8" ht="18" customHeight="1" x14ac:dyDescent="0.55000000000000004">
      <c r="B4" s="37" t="s">
        <v>20</v>
      </c>
    </row>
    <row r="5" spans="2:8" ht="18" customHeight="1" x14ac:dyDescent="0.55000000000000004">
      <c r="E5" s="48" t="s">
        <v>21</v>
      </c>
      <c r="F5" s="50">
        <f>C11</f>
        <v>730</v>
      </c>
    </row>
    <row r="6" spans="2:8" ht="18" customHeight="1" x14ac:dyDescent="0.55000000000000004">
      <c r="B6" s="42" t="s">
        <v>21</v>
      </c>
      <c r="C6" s="43">
        <v>2</v>
      </c>
    </row>
    <row r="7" spans="2:8" ht="18" customHeight="1" x14ac:dyDescent="0.55000000000000004">
      <c r="B7" t="s">
        <v>31</v>
      </c>
      <c r="E7" s="1" t="s">
        <v>0</v>
      </c>
      <c r="F7" s="1" t="s">
        <v>1</v>
      </c>
      <c r="G7" s="1" t="s">
        <v>2</v>
      </c>
      <c r="H7" s="2"/>
    </row>
    <row r="8" spans="2:8" ht="18" customHeight="1" x14ac:dyDescent="0.55000000000000004">
      <c r="E8">
        <v>0</v>
      </c>
      <c r="F8" s="3">
        <f>_xlfn.POISSON.DIST(E8,$C$11,FALSE)</f>
        <v>0</v>
      </c>
      <c r="G8" s="3">
        <f t="shared" ref="G8:G39" si="0">_xlfn.POISSON.DIST(E8,$C$11,TRUE)</f>
        <v>0</v>
      </c>
    </row>
    <row r="9" spans="2:8" ht="18" customHeight="1" x14ac:dyDescent="0.55000000000000004">
      <c r="B9" s="44" t="s">
        <v>26</v>
      </c>
      <c r="C9" s="45">
        <v>365</v>
      </c>
      <c r="E9">
        <f>1+E8</f>
        <v>1</v>
      </c>
      <c r="F9" s="3">
        <f t="shared" ref="F8:F39" si="1">_xlfn.POISSON.DIST(E9,$C$11,FALSE)</f>
        <v>0</v>
      </c>
      <c r="G9" s="3">
        <f t="shared" si="0"/>
        <v>0</v>
      </c>
    </row>
    <row r="10" spans="2:8" ht="18" customHeight="1" x14ac:dyDescent="0.55000000000000004">
      <c r="E10" s="4">
        <f t="shared" ref="E10:E73" si="2">1+E9</f>
        <v>2</v>
      </c>
      <c r="F10" s="6">
        <f t="shared" si="1"/>
        <v>0</v>
      </c>
      <c r="G10" s="6">
        <f t="shared" si="0"/>
        <v>0</v>
      </c>
    </row>
    <row r="11" spans="2:8" ht="18" customHeight="1" x14ac:dyDescent="0.55000000000000004">
      <c r="B11" s="48" t="s">
        <v>21</v>
      </c>
      <c r="C11" s="49">
        <f>C6*C9</f>
        <v>730</v>
      </c>
      <c r="E11">
        <f t="shared" si="2"/>
        <v>3</v>
      </c>
      <c r="F11" s="3">
        <f t="shared" si="1"/>
        <v>0</v>
      </c>
      <c r="G11" s="3">
        <f t="shared" si="0"/>
        <v>0</v>
      </c>
    </row>
    <row r="12" spans="2:8" ht="18" customHeight="1" x14ac:dyDescent="0.55000000000000004">
      <c r="B12" t="s">
        <v>25</v>
      </c>
      <c r="E12">
        <f t="shared" si="2"/>
        <v>4</v>
      </c>
      <c r="F12" s="3">
        <f t="shared" si="1"/>
        <v>1.0917128178229515E-307</v>
      </c>
      <c r="G12" s="3">
        <f t="shared" si="0"/>
        <v>1.0977194568225366E-307</v>
      </c>
    </row>
    <row r="13" spans="2:8" ht="18" customHeight="1" x14ac:dyDescent="0.55000000000000004">
      <c r="E13">
        <f t="shared" si="2"/>
        <v>5</v>
      </c>
      <c r="F13" s="3">
        <f t="shared" si="1"/>
        <v>1.5939007140213098E-305</v>
      </c>
      <c r="G13" s="3">
        <f t="shared" si="0"/>
        <v>1.6048779085896117E-305</v>
      </c>
    </row>
    <row r="14" spans="2:8" ht="18" customHeight="1" x14ac:dyDescent="0.55000000000000004">
      <c r="E14">
        <f t="shared" si="2"/>
        <v>6</v>
      </c>
      <c r="F14" s="3">
        <f t="shared" si="1"/>
        <v>1.9392458687260199E-303</v>
      </c>
      <c r="G14" s="3">
        <f t="shared" si="0"/>
        <v>1.9552946478120729E-303</v>
      </c>
    </row>
    <row r="15" spans="2:8" ht="18" customHeight="1" x14ac:dyDescent="0.55000000000000004">
      <c r="B15" s="46" t="s">
        <v>27</v>
      </c>
      <c r="C15" s="47">
        <f>1-_xlfn.POISSON.DIST(750,C11,TRUE)</f>
        <v>0.22321809877017773</v>
      </c>
      <c r="E15">
        <f t="shared" si="2"/>
        <v>7</v>
      </c>
      <c r="F15" s="3">
        <f t="shared" si="1"/>
        <v>2.0223564059572972E-301</v>
      </c>
      <c r="G15" s="3">
        <f t="shared" si="0"/>
        <v>2.0419093524352838E-301</v>
      </c>
    </row>
    <row r="16" spans="2:8" ht="18" customHeight="1" x14ac:dyDescent="0.55000000000000004">
      <c r="B16" s="35" t="s">
        <v>28</v>
      </c>
      <c r="E16">
        <f t="shared" si="2"/>
        <v>8</v>
      </c>
      <c r="F16" s="3">
        <f t="shared" si="1"/>
        <v>1.8454002204359135E-299</v>
      </c>
      <c r="G16" s="3">
        <f t="shared" si="0"/>
        <v>1.8658193139603436E-299</v>
      </c>
    </row>
    <row r="17" spans="2:7" ht="18" customHeight="1" x14ac:dyDescent="0.55000000000000004">
      <c r="B17" s="46" t="s">
        <v>29</v>
      </c>
      <c r="C17" s="47">
        <f>1-_xlfn.NORM.DIST(750,C11,SQRT(C11),TRUE)</f>
        <v>0.22957924979542432</v>
      </c>
      <c r="E17">
        <f t="shared" si="2"/>
        <v>9</v>
      </c>
      <c r="F17" s="3">
        <f t="shared" si="1"/>
        <v>1.496824623242525E-297</v>
      </c>
      <c r="G17" s="3">
        <f t="shared" si="0"/>
        <v>1.5154828163821593E-297</v>
      </c>
    </row>
    <row r="18" spans="2:7" ht="18" customHeight="1" x14ac:dyDescent="0.55000000000000004">
      <c r="E18">
        <f t="shared" si="2"/>
        <v>10</v>
      </c>
      <c r="F18" s="3">
        <f t="shared" si="1"/>
        <v>1.0926819749670655E-295</v>
      </c>
      <c r="G18" s="3">
        <f t="shared" si="0"/>
        <v>1.1078368031308001E-295</v>
      </c>
    </row>
    <row r="19" spans="2:7" ht="18" customHeight="1" x14ac:dyDescent="0.55000000000000004">
      <c r="E19">
        <f t="shared" si="2"/>
        <v>11</v>
      </c>
      <c r="F19" s="3">
        <f t="shared" si="1"/>
        <v>7.2514349247808649E-294</v>
      </c>
      <c r="G19" s="3">
        <f t="shared" si="0"/>
        <v>7.3622186050947874E-294</v>
      </c>
    </row>
    <row r="20" spans="2:7" ht="18" customHeight="1" x14ac:dyDescent="0.55000000000000004">
      <c r="E20">
        <f t="shared" si="2"/>
        <v>12</v>
      </c>
      <c r="F20" s="3">
        <f t="shared" si="1"/>
        <v>4.4112895792421994E-292</v>
      </c>
      <c r="G20" s="3">
        <f t="shared" si="0"/>
        <v>4.4849117652929028E-292</v>
      </c>
    </row>
    <row r="21" spans="2:7" ht="18" customHeight="1" x14ac:dyDescent="0.55000000000000004">
      <c r="E21">
        <f t="shared" si="2"/>
        <v>13</v>
      </c>
      <c r="F21" s="3">
        <f t="shared" si="1"/>
        <v>2.4771087637281766E-290</v>
      </c>
      <c r="G21" s="3">
        <f t="shared" si="0"/>
        <v>2.5219578813811335E-290</v>
      </c>
    </row>
    <row r="22" spans="2:7" ht="18" customHeight="1" x14ac:dyDescent="0.55000000000000004">
      <c r="E22">
        <f t="shared" si="2"/>
        <v>14</v>
      </c>
      <c r="F22" s="3">
        <f t="shared" si="1"/>
        <v>1.2916352839439928E-288</v>
      </c>
      <c r="G22" s="3">
        <f t="shared" si="0"/>
        <v>1.3168548627576556E-288</v>
      </c>
    </row>
    <row r="23" spans="2:7" ht="18" customHeight="1" x14ac:dyDescent="0.55000000000000004">
      <c r="E23">
        <f t="shared" si="2"/>
        <v>15</v>
      </c>
      <c r="F23" s="3">
        <f t="shared" si="1"/>
        <v>6.2859583818600548E-287</v>
      </c>
      <c r="G23" s="3">
        <f t="shared" si="0"/>
        <v>6.4176438681359259E-287</v>
      </c>
    </row>
    <row r="24" spans="2:7" ht="18" customHeight="1" x14ac:dyDescent="0.55000000000000004">
      <c r="E24">
        <f t="shared" si="2"/>
        <v>16</v>
      </c>
      <c r="F24" s="3">
        <f t="shared" si="1"/>
        <v>2.8679685117236972E-285</v>
      </c>
      <c r="G24" s="3">
        <f t="shared" si="0"/>
        <v>2.9321449504053322E-285</v>
      </c>
    </row>
    <row r="25" spans="2:7" ht="18" customHeight="1" x14ac:dyDescent="0.55000000000000004">
      <c r="E25">
        <f t="shared" si="2"/>
        <v>17</v>
      </c>
      <c r="F25" s="3">
        <f t="shared" si="1"/>
        <v>1.2315394197402911E-283</v>
      </c>
      <c r="G25" s="3">
        <f t="shared" si="0"/>
        <v>1.2608608692442895E-283</v>
      </c>
    </row>
    <row r="26" spans="2:7" ht="18" customHeight="1" x14ac:dyDescent="0.55000000000000004">
      <c r="E26">
        <f t="shared" si="2"/>
        <v>18</v>
      </c>
      <c r="F26" s="3">
        <f t="shared" si="1"/>
        <v>4.9945765356131848E-282</v>
      </c>
      <c r="G26" s="3">
        <f t="shared" si="0"/>
        <v>5.1206626225373032E-282</v>
      </c>
    </row>
    <row r="27" spans="2:7" ht="18" customHeight="1" x14ac:dyDescent="0.55000000000000004">
      <c r="E27">
        <f t="shared" si="2"/>
        <v>19</v>
      </c>
      <c r="F27" s="3">
        <f t="shared" si="1"/>
        <v>1.9189688794723179E-280</v>
      </c>
      <c r="G27" s="3">
        <f t="shared" si="0"/>
        <v>1.9701755056978006E-280</v>
      </c>
    </row>
    <row r="28" spans="2:7" ht="18" customHeight="1" x14ac:dyDescent="0.55000000000000004">
      <c r="E28">
        <f t="shared" si="2"/>
        <v>20</v>
      </c>
      <c r="F28" s="3">
        <f t="shared" si="1"/>
        <v>7.0042364100743492E-279</v>
      </c>
      <c r="G28" s="3">
        <f t="shared" si="0"/>
        <v>7.2012539606443314E-279</v>
      </c>
    </row>
    <row r="29" spans="2:7" ht="18" customHeight="1" x14ac:dyDescent="0.55000000000000004">
      <c r="E29">
        <f t="shared" si="2"/>
        <v>21</v>
      </c>
      <c r="F29" s="3">
        <f t="shared" si="1"/>
        <v>2.4348059901687706E-277</v>
      </c>
      <c r="G29" s="3">
        <f t="shared" si="0"/>
        <v>2.5068185297750294E-277</v>
      </c>
    </row>
    <row r="30" spans="2:7" ht="18" customHeight="1" x14ac:dyDescent="0.55000000000000004">
      <c r="E30">
        <f t="shared" si="2"/>
        <v>22</v>
      </c>
      <c r="F30" s="3">
        <f t="shared" si="1"/>
        <v>8.0791289673776E-276</v>
      </c>
      <c r="G30" s="3">
        <f t="shared" si="0"/>
        <v>8.3298108203560266E-276</v>
      </c>
    </row>
    <row r="31" spans="2:7" ht="18" customHeight="1" x14ac:dyDescent="0.55000000000000004">
      <c r="E31">
        <f t="shared" si="2"/>
        <v>23</v>
      </c>
      <c r="F31" s="3">
        <f t="shared" si="1"/>
        <v>2.5642452809505662E-274</v>
      </c>
      <c r="G31" s="3">
        <f t="shared" si="0"/>
        <v>2.6475433891539973E-274</v>
      </c>
    </row>
    <row r="32" spans="2:7" ht="18" customHeight="1" x14ac:dyDescent="0.55000000000000004">
      <c r="E32">
        <f t="shared" si="2"/>
        <v>24</v>
      </c>
      <c r="F32" s="3">
        <f t="shared" si="1"/>
        <v>7.7995793962242581E-273</v>
      </c>
      <c r="G32" s="3">
        <f t="shared" si="0"/>
        <v>8.0643337351398478E-273</v>
      </c>
    </row>
    <row r="33" spans="5:7" ht="18" customHeight="1" x14ac:dyDescent="0.55000000000000004">
      <c r="E33">
        <f t="shared" si="2"/>
        <v>25</v>
      </c>
      <c r="F33" s="3">
        <f t="shared" si="1"/>
        <v>2.2774771836975365E-271</v>
      </c>
      <c r="G33" s="3">
        <f t="shared" si="0"/>
        <v>2.3581205210489654E-271</v>
      </c>
    </row>
    <row r="34" spans="5:7" ht="18" customHeight="1" x14ac:dyDescent="0.55000000000000004">
      <c r="E34">
        <f t="shared" si="2"/>
        <v>26</v>
      </c>
      <c r="F34" s="3">
        <f t="shared" si="1"/>
        <v>6.3944551696123998E-270</v>
      </c>
      <c r="G34" s="3">
        <f t="shared" si="0"/>
        <v>6.6302672217171475E-270</v>
      </c>
    </row>
    <row r="35" spans="5:7" ht="18" customHeight="1" x14ac:dyDescent="0.55000000000000004">
      <c r="E35">
        <f t="shared" si="2"/>
        <v>27</v>
      </c>
      <c r="F35" s="3">
        <f t="shared" si="1"/>
        <v>1.7288712125247947E-268</v>
      </c>
      <c r="G35" s="3">
        <f t="shared" si="0"/>
        <v>1.7951738847420621E-268</v>
      </c>
    </row>
    <row r="36" spans="5:7" ht="18" customHeight="1" x14ac:dyDescent="0.55000000000000004">
      <c r="E36">
        <f t="shared" si="2"/>
        <v>28</v>
      </c>
      <c r="F36" s="3">
        <f t="shared" si="1"/>
        <v>4.5074142326541686E-267</v>
      </c>
      <c r="G36" s="3">
        <f t="shared" si="0"/>
        <v>4.6869316211279739E-267</v>
      </c>
    </row>
    <row r="37" spans="5:7" ht="18" customHeight="1" x14ac:dyDescent="0.55000000000000004">
      <c r="E37">
        <f t="shared" si="2"/>
        <v>29</v>
      </c>
      <c r="F37" s="3">
        <f t="shared" si="1"/>
        <v>1.1346249620128486E-265</v>
      </c>
      <c r="G37" s="3">
        <f t="shared" si="0"/>
        <v>1.1814942782240583E-265</v>
      </c>
    </row>
    <row r="38" spans="5:7" ht="18" customHeight="1" x14ac:dyDescent="0.55000000000000004">
      <c r="E38">
        <f t="shared" si="2"/>
        <v>30</v>
      </c>
      <c r="F38" s="3">
        <f t="shared" si="1"/>
        <v>2.7609207408977682E-264</v>
      </c>
      <c r="G38" s="3">
        <f t="shared" si="0"/>
        <v>2.8790701687205324E-264</v>
      </c>
    </row>
    <row r="39" spans="5:7" ht="18" customHeight="1" x14ac:dyDescent="0.55000000000000004">
      <c r="E39">
        <f t="shared" si="2"/>
        <v>31</v>
      </c>
      <c r="F39" s="3">
        <f t="shared" si="1"/>
        <v>6.5015230350181346E-263</v>
      </c>
      <c r="G39" s="3">
        <f t="shared" si="0"/>
        <v>6.7894300518901903E-263</v>
      </c>
    </row>
    <row r="40" spans="5:7" ht="18" customHeight="1" x14ac:dyDescent="0.55000000000000004">
      <c r="E40">
        <f t="shared" si="2"/>
        <v>32</v>
      </c>
      <c r="F40" s="3">
        <f t="shared" ref="F40:F71" si="3">_xlfn.POISSON.DIST(E40,$C$11,FALSE)</f>
        <v>1.4831599423635125E-261</v>
      </c>
      <c r="G40" s="3">
        <f t="shared" ref="G40:G71" si="4">_xlfn.POISSON.DIST(E40,$C$11,TRUE)</f>
        <v>1.551054242882368E-261</v>
      </c>
    </row>
    <row r="41" spans="5:7" ht="18" customHeight="1" x14ac:dyDescent="0.55000000000000004">
      <c r="E41">
        <f t="shared" si="2"/>
        <v>33</v>
      </c>
      <c r="F41" s="3">
        <f t="shared" si="3"/>
        <v>3.2809295694707009E-260</v>
      </c>
      <c r="G41" s="3">
        <f t="shared" si="4"/>
        <v>3.436034993758745E-260</v>
      </c>
    </row>
    <row r="42" spans="5:7" ht="18" customHeight="1" x14ac:dyDescent="0.55000000000000004">
      <c r="E42">
        <f t="shared" si="2"/>
        <v>34</v>
      </c>
      <c r="F42" s="3">
        <f t="shared" si="3"/>
        <v>7.0443487815102265E-259</v>
      </c>
      <c r="G42" s="3">
        <f t="shared" si="4"/>
        <v>7.3879522808869266E-259</v>
      </c>
    </row>
    <row r="43" spans="5:7" ht="18" customHeight="1" x14ac:dyDescent="0.55000000000000004">
      <c r="E43">
        <f t="shared" si="2"/>
        <v>35</v>
      </c>
      <c r="F43" s="3">
        <f t="shared" si="3"/>
        <v>1.4692498887151543E-257</v>
      </c>
      <c r="G43" s="3">
        <f t="shared" si="4"/>
        <v>1.5431294115240243E-257</v>
      </c>
    </row>
    <row r="44" spans="5:7" ht="18" customHeight="1" x14ac:dyDescent="0.55000000000000004">
      <c r="E44">
        <f t="shared" si="2"/>
        <v>36</v>
      </c>
      <c r="F44" s="3">
        <f t="shared" si="3"/>
        <v>2.9793122743390655E-256</v>
      </c>
      <c r="G44" s="3">
        <f t="shared" si="4"/>
        <v>3.1336252154911085E-256</v>
      </c>
    </row>
    <row r="45" spans="5:7" ht="18" customHeight="1" x14ac:dyDescent="0.55000000000000004">
      <c r="E45">
        <f t="shared" si="2"/>
        <v>37</v>
      </c>
      <c r="F45" s="3">
        <f t="shared" si="3"/>
        <v>5.8781025953169412E-255</v>
      </c>
      <c r="G45" s="3">
        <f t="shared" si="4"/>
        <v>6.191465116866626E-255</v>
      </c>
    </row>
    <row r="46" spans="5:7" ht="18" customHeight="1" x14ac:dyDescent="0.55000000000000004">
      <c r="E46">
        <f t="shared" si="2"/>
        <v>38</v>
      </c>
      <c r="F46" s="3">
        <f t="shared" si="3"/>
        <v>1.1292144459425698E-253</v>
      </c>
      <c r="G46" s="3">
        <f t="shared" si="4"/>
        <v>1.1911290971112179E-253</v>
      </c>
    </row>
    <row r="47" spans="5:7" ht="18" customHeight="1" x14ac:dyDescent="0.55000000000000004">
      <c r="E47">
        <f t="shared" si="2"/>
        <v>39</v>
      </c>
      <c r="F47" s="3">
        <f t="shared" si="3"/>
        <v>2.1136578090719573E-252</v>
      </c>
      <c r="G47" s="3">
        <f t="shared" si="4"/>
        <v>2.2327707187828406E-252</v>
      </c>
    </row>
    <row r="48" spans="5:7" ht="18" customHeight="1" x14ac:dyDescent="0.55000000000000004">
      <c r="E48">
        <f t="shared" si="2"/>
        <v>40</v>
      </c>
      <c r="F48" s="3">
        <f t="shared" si="3"/>
        <v>3.8574255015559106E-251</v>
      </c>
      <c r="G48" s="3">
        <f t="shared" si="4"/>
        <v>4.0807025734347951E-251</v>
      </c>
    </row>
    <row r="49" spans="5:7" ht="18" customHeight="1" x14ac:dyDescent="0.55000000000000004">
      <c r="E49">
        <f t="shared" si="2"/>
        <v>41</v>
      </c>
      <c r="F49" s="3">
        <f t="shared" si="3"/>
        <v>6.8680990637469002E-250</v>
      </c>
      <c r="G49" s="3">
        <f t="shared" si="4"/>
        <v>7.2761693210902596E-250</v>
      </c>
    </row>
    <row r="50" spans="5:7" ht="18" customHeight="1" x14ac:dyDescent="0.55000000000000004">
      <c r="E50">
        <f t="shared" si="2"/>
        <v>42</v>
      </c>
      <c r="F50" s="3">
        <f t="shared" si="3"/>
        <v>1.1937410277464656E-248</v>
      </c>
      <c r="G50" s="3">
        <f t="shared" si="4"/>
        <v>1.2665027209573314E-248</v>
      </c>
    </row>
    <row r="51" spans="5:7" ht="18" customHeight="1" x14ac:dyDescent="0.55000000000000004">
      <c r="E51">
        <f t="shared" si="2"/>
        <v>43</v>
      </c>
      <c r="F51" s="3">
        <f t="shared" si="3"/>
        <v>2.0265836052439394E-247</v>
      </c>
      <c r="G51" s="3">
        <f t="shared" si="4"/>
        <v>2.1532338773394968E-247</v>
      </c>
    </row>
    <row r="52" spans="5:7" ht="18" customHeight="1" x14ac:dyDescent="0.55000000000000004">
      <c r="E52">
        <f t="shared" si="2"/>
        <v>44</v>
      </c>
      <c r="F52" s="3">
        <f t="shared" si="3"/>
        <v>3.362286435972625E-246</v>
      </c>
      <c r="G52" s="3">
        <f t="shared" si="4"/>
        <v>3.5776098237070097E-246</v>
      </c>
    </row>
    <row r="53" spans="5:7" ht="18" customHeight="1" x14ac:dyDescent="0.55000000000000004">
      <c r="E53">
        <f t="shared" si="2"/>
        <v>45</v>
      </c>
      <c r="F53" s="3">
        <f t="shared" si="3"/>
        <v>5.4543757739118105E-245</v>
      </c>
      <c r="G53" s="3">
        <f t="shared" si="4"/>
        <v>5.8121367562819479E-245</v>
      </c>
    </row>
    <row r="54" spans="5:7" ht="18" customHeight="1" x14ac:dyDescent="0.55000000000000004">
      <c r="E54">
        <f t="shared" si="2"/>
        <v>46</v>
      </c>
      <c r="F54" s="3">
        <f t="shared" si="3"/>
        <v>8.6558572064244271E-244</v>
      </c>
      <c r="G54" s="3">
        <f t="shared" si="4"/>
        <v>9.2370708820533384E-244</v>
      </c>
    </row>
    <row r="55" spans="5:7" ht="18" customHeight="1" x14ac:dyDescent="0.55000000000000004">
      <c r="E55">
        <f t="shared" si="2"/>
        <v>47</v>
      </c>
      <c r="F55" s="3">
        <f t="shared" si="3"/>
        <v>1.3444203746149625E-242</v>
      </c>
      <c r="G55" s="3">
        <f t="shared" si="4"/>
        <v>1.4367910834353658E-242</v>
      </c>
    </row>
    <row r="56" spans="5:7" ht="18" customHeight="1" x14ac:dyDescent="0.55000000000000004">
      <c r="E56">
        <f t="shared" si="2"/>
        <v>48</v>
      </c>
      <c r="F56" s="3">
        <f t="shared" si="3"/>
        <v>2.0446393197267367E-241</v>
      </c>
      <c r="G56" s="3">
        <f t="shared" si="4"/>
        <v>2.1883184280702767E-241</v>
      </c>
    </row>
    <row r="57" spans="5:7" ht="18" customHeight="1" x14ac:dyDescent="0.55000000000000004">
      <c r="E57">
        <f t="shared" si="2"/>
        <v>49</v>
      </c>
      <c r="F57" s="3">
        <f t="shared" si="3"/>
        <v>3.0460953130622863E-240</v>
      </c>
      <c r="G57" s="3">
        <f t="shared" si="4"/>
        <v>3.2649271558693618E-240</v>
      </c>
    </row>
    <row r="58" spans="5:7" ht="18" customHeight="1" x14ac:dyDescent="0.55000000000000004">
      <c r="E58">
        <f t="shared" si="2"/>
        <v>50</v>
      </c>
      <c r="F58" s="3">
        <f t="shared" si="3"/>
        <v>4.4472991570710031E-239</v>
      </c>
      <c r="G58" s="3">
        <f t="shared" si="4"/>
        <v>4.7737918726581885E-239</v>
      </c>
    </row>
    <row r="59" spans="5:7" ht="18" customHeight="1" x14ac:dyDescent="0.55000000000000004">
      <c r="E59">
        <f t="shared" si="2"/>
        <v>51</v>
      </c>
      <c r="F59" s="3">
        <f t="shared" si="3"/>
        <v>6.3657419307098061E-238</v>
      </c>
      <c r="G59" s="3">
        <f t="shared" si="4"/>
        <v>6.8431211179750499E-238</v>
      </c>
    </row>
    <row r="60" spans="5:7" ht="18" customHeight="1" x14ac:dyDescent="0.55000000000000004">
      <c r="E60">
        <f t="shared" si="2"/>
        <v>52</v>
      </c>
      <c r="F60" s="3">
        <f t="shared" si="3"/>
        <v>8.9365223258033979E-237</v>
      </c>
      <c r="G60" s="3">
        <f t="shared" si="4"/>
        <v>9.6208344376020987E-237</v>
      </c>
    </row>
    <row r="61" spans="5:7" ht="18" customHeight="1" x14ac:dyDescent="0.55000000000000004">
      <c r="E61">
        <f t="shared" si="2"/>
        <v>53</v>
      </c>
      <c r="F61" s="3">
        <f t="shared" si="3"/>
        <v>1.2308794901579794E-235</v>
      </c>
      <c r="G61" s="3">
        <f t="shared" si="4"/>
        <v>1.3270878345338454E-235</v>
      </c>
    </row>
    <row r="62" spans="5:7" ht="18" customHeight="1" x14ac:dyDescent="0.55000000000000004">
      <c r="E62">
        <f t="shared" si="2"/>
        <v>54</v>
      </c>
      <c r="F62" s="3">
        <f t="shared" si="3"/>
        <v>1.6639667181763335E-234</v>
      </c>
      <c r="G62" s="3">
        <f t="shared" si="4"/>
        <v>1.7966755016298383E-234</v>
      </c>
    </row>
    <row r="63" spans="5:7" ht="18" customHeight="1" x14ac:dyDescent="0.55000000000000004">
      <c r="E63">
        <f t="shared" si="2"/>
        <v>55</v>
      </c>
      <c r="F63" s="3">
        <f t="shared" si="3"/>
        <v>2.2085376441250998E-233</v>
      </c>
      <c r="G63" s="3">
        <f t="shared" si="4"/>
        <v>2.3882051942881854E-233</v>
      </c>
    </row>
    <row r="64" spans="5:7" ht="18" customHeight="1" x14ac:dyDescent="0.55000000000000004">
      <c r="E64">
        <f t="shared" si="2"/>
        <v>56</v>
      </c>
      <c r="F64" s="3">
        <f t="shared" si="3"/>
        <v>2.8789865718060569E-232</v>
      </c>
      <c r="G64" s="3">
        <f t="shared" si="4"/>
        <v>3.1178070912347947E-232</v>
      </c>
    </row>
    <row r="65" spans="5:7" ht="18" customHeight="1" x14ac:dyDescent="0.55000000000000004">
      <c r="E65">
        <f t="shared" si="2"/>
        <v>57</v>
      </c>
      <c r="F65" s="3">
        <f t="shared" si="3"/>
        <v>3.6871231533655575E-231</v>
      </c>
      <c r="G65" s="3">
        <f t="shared" si="4"/>
        <v>3.9989038624889311E-231</v>
      </c>
    </row>
    <row r="66" spans="5:7" ht="18" customHeight="1" x14ac:dyDescent="0.55000000000000004">
      <c r="E66">
        <f t="shared" si="2"/>
        <v>58</v>
      </c>
      <c r="F66" s="3">
        <f t="shared" si="3"/>
        <v>4.6406894861323886E-230</v>
      </c>
      <c r="G66" s="3">
        <f t="shared" si="4"/>
        <v>5.0405798723812189E-230</v>
      </c>
    </row>
    <row r="67" spans="5:7" ht="18" customHeight="1" x14ac:dyDescent="0.55000000000000004">
      <c r="E67">
        <f t="shared" si="2"/>
        <v>59</v>
      </c>
      <c r="F67" s="3">
        <f t="shared" si="3"/>
        <v>5.741870042163732E-229</v>
      </c>
      <c r="G67" s="3">
        <f t="shared" si="4"/>
        <v>6.2459280294019479E-229</v>
      </c>
    </row>
    <row r="68" spans="5:7" ht="18" customHeight="1" x14ac:dyDescent="0.55000000000000004">
      <c r="E68">
        <f t="shared" si="2"/>
        <v>60</v>
      </c>
      <c r="F68" s="3">
        <f t="shared" si="3"/>
        <v>6.9859418846326462E-228</v>
      </c>
      <c r="G68" s="3">
        <f t="shared" si="4"/>
        <v>7.6105346875734585E-228</v>
      </c>
    </row>
    <row r="69" spans="5:7" ht="18" customHeight="1" x14ac:dyDescent="0.55000000000000004">
      <c r="E69">
        <f t="shared" si="2"/>
        <v>61</v>
      </c>
      <c r="F69" s="3">
        <f t="shared" si="3"/>
        <v>8.3602255340692533E-227</v>
      </c>
      <c r="G69" s="3">
        <f t="shared" si="4"/>
        <v>9.121279002825652E-227</v>
      </c>
    </row>
    <row r="70" spans="5:7" ht="18" customHeight="1" x14ac:dyDescent="0.55000000000000004">
      <c r="E70">
        <f t="shared" si="2"/>
        <v>62</v>
      </c>
      <c r="F70" s="3">
        <f t="shared" si="3"/>
        <v>9.8434913546289055E-226</v>
      </c>
      <c r="G70" s="3">
        <f t="shared" si="4"/>
        <v>1.075561925491164E-225</v>
      </c>
    </row>
    <row r="71" spans="5:7" ht="18" customHeight="1" x14ac:dyDescent="0.55000000000000004">
      <c r="E71">
        <f t="shared" si="2"/>
        <v>63</v>
      </c>
      <c r="F71" s="3">
        <f t="shared" si="3"/>
        <v>1.1405950299808276E-224</v>
      </c>
      <c r="G71" s="3">
        <f t="shared" si="4"/>
        <v>1.2481512225299694E-224</v>
      </c>
    </row>
    <row r="72" spans="5:7" ht="18" customHeight="1" x14ac:dyDescent="0.55000000000000004">
      <c r="E72">
        <f t="shared" si="2"/>
        <v>64</v>
      </c>
      <c r="F72" s="3">
        <f t="shared" ref="F72:F103" si="5">_xlfn.POISSON.DIST(E72,$C$11,FALSE)</f>
        <v>1.3009912060719077E-223</v>
      </c>
      <c r="G72" s="3">
        <f t="shared" ref="G72:G108" si="6">_xlfn.POISSON.DIST(E72,$C$11,TRUE)</f>
        <v>1.4258063283249088E-223</v>
      </c>
    </row>
    <row r="73" spans="5:7" ht="18" customHeight="1" x14ac:dyDescent="0.55000000000000004">
      <c r="E73">
        <f t="shared" si="2"/>
        <v>65</v>
      </c>
      <c r="F73" s="3">
        <f t="shared" si="5"/>
        <v>1.4611132006653773E-222</v>
      </c>
      <c r="G73" s="3">
        <f t="shared" si="6"/>
        <v>1.6036938334978184E-222</v>
      </c>
    </row>
    <row r="74" spans="5:7" ht="18" customHeight="1" x14ac:dyDescent="0.55000000000000004">
      <c r="E74">
        <f t="shared" ref="E74:E137" si="7">1+E73</f>
        <v>66</v>
      </c>
      <c r="F74" s="3">
        <f t="shared" si="5"/>
        <v>1.616079752251049E-221</v>
      </c>
      <c r="G74" s="3">
        <f t="shared" si="6"/>
        <v>1.7764491356008196E-221</v>
      </c>
    </row>
    <row r="75" spans="5:7" ht="18" customHeight="1" x14ac:dyDescent="0.55000000000000004">
      <c r="E75">
        <f t="shared" si="7"/>
        <v>67</v>
      </c>
      <c r="F75" s="3">
        <f t="shared" si="5"/>
        <v>1.760803312154117E-220</v>
      </c>
      <c r="G75" s="3">
        <f t="shared" si="6"/>
        <v>1.9384482257143124E-220</v>
      </c>
    </row>
    <row r="76" spans="5:7" ht="18" customHeight="1" x14ac:dyDescent="0.55000000000000004">
      <c r="E76">
        <f t="shared" si="7"/>
        <v>68</v>
      </c>
      <c r="F76" s="3">
        <f t="shared" si="5"/>
        <v>1.8902741439302659E-219</v>
      </c>
      <c r="G76" s="3">
        <f t="shared" si="6"/>
        <v>2.0841189665017144E-219</v>
      </c>
    </row>
    <row r="77" spans="5:7" ht="18" customHeight="1" x14ac:dyDescent="0.55000000000000004">
      <c r="E77">
        <f t="shared" si="7"/>
        <v>69</v>
      </c>
      <c r="F77" s="3">
        <f t="shared" si="5"/>
        <v>1.9998552537233406E-218</v>
      </c>
      <c r="G77" s="3">
        <f t="shared" si="6"/>
        <v>2.2082671503733788E-218</v>
      </c>
    </row>
    <row r="78" spans="5:7" ht="18" customHeight="1" x14ac:dyDescent="0.55000000000000004">
      <c r="E78">
        <f t="shared" si="7"/>
        <v>70</v>
      </c>
      <c r="F78" s="3">
        <f t="shared" si="5"/>
        <v>2.0855633360256443E-217</v>
      </c>
      <c r="G78" s="3">
        <f t="shared" si="6"/>
        <v>2.3063900510629897E-217</v>
      </c>
    </row>
    <row r="79" spans="5:7" ht="18" customHeight="1" x14ac:dyDescent="0.55000000000000004">
      <c r="E79">
        <f t="shared" si="7"/>
        <v>71</v>
      </c>
      <c r="F79" s="3">
        <f t="shared" si="5"/>
        <v>2.1443115990122892E-216</v>
      </c>
      <c r="G79" s="3">
        <f t="shared" si="6"/>
        <v>2.3749506041186289E-216</v>
      </c>
    </row>
    <row r="80" spans="5:7" ht="18" customHeight="1" x14ac:dyDescent="0.55000000000000004">
      <c r="E80">
        <f t="shared" si="7"/>
        <v>72</v>
      </c>
      <c r="F80" s="3">
        <f t="shared" si="5"/>
        <v>2.1740937045541634E-215</v>
      </c>
      <c r="G80" s="3">
        <f t="shared" si="6"/>
        <v>2.4115887649659617E-215</v>
      </c>
    </row>
    <row r="81" spans="5:7" ht="18" customHeight="1" x14ac:dyDescent="0.55000000000000004">
      <c r="E81">
        <f t="shared" si="7"/>
        <v>73</v>
      </c>
      <c r="F81" s="3">
        <f t="shared" si="5"/>
        <v>2.1740937045541047E-214</v>
      </c>
      <c r="G81" s="3">
        <f t="shared" si="6"/>
        <v>2.4152525810507363E-214</v>
      </c>
    </row>
    <row r="82" spans="5:7" ht="18" customHeight="1" x14ac:dyDescent="0.55000000000000004">
      <c r="E82">
        <f t="shared" si="7"/>
        <v>74</v>
      </c>
      <c r="F82" s="3">
        <f t="shared" si="5"/>
        <v>2.1447140598979995E-213</v>
      </c>
      <c r="G82" s="3">
        <f t="shared" si="6"/>
        <v>2.3862393180030972E-213</v>
      </c>
    </row>
    <row r="83" spans="5:7" ht="18" customHeight="1" x14ac:dyDescent="0.55000000000000004">
      <c r="E83">
        <f t="shared" si="7"/>
        <v>75</v>
      </c>
      <c r="F83" s="3">
        <f t="shared" si="5"/>
        <v>2.0875216849674076E-212</v>
      </c>
      <c r="G83" s="3">
        <f t="shared" si="6"/>
        <v>2.3261456167677295E-212</v>
      </c>
    </row>
    <row r="84" spans="5:7" ht="18" customHeight="1" x14ac:dyDescent="0.55000000000000004">
      <c r="E84">
        <f t="shared" si="7"/>
        <v>76</v>
      </c>
      <c r="F84" s="3">
        <f t="shared" si="5"/>
        <v>2.0051195131923893E-211</v>
      </c>
      <c r="G84" s="3">
        <f t="shared" si="6"/>
        <v>2.2377340748691419E-211</v>
      </c>
    </row>
    <row r="85" spans="5:7" ht="18" customHeight="1" x14ac:dyDescent="0.55000000000000004">
      <c r="E85">
        <f t="shared" si="7"/>
        <v>77</v>
      </c>
      <c r="F85" s="3">
        <f t="shared" si="5"/>
        <v>1.9009574605590016E-210</v>
      </c>
      <c r="G85" s="3">
        <f t="shared" si="6"/>
        <v>2.1247308680459184E-210</v>
      </c>
    </row>
    <row r="86" spans="5:7" ht="18" customHeight="1" x14ac:dyDescent="0.55000000000000004">
      <c r="E86">
        <f t="shared" si="7"/>
        <v>78</v>
      </c>
      <c r="F86" s="3">
        <f t="shared" si="5"/>
        <v>1.7791012130872731E-209</v>
      </c>
      <c r="G86" s="3">
        <f t="shared" si="6"/>
        <v>1.991574299891916E-209</v>
      </c>
    </row>
    <row r="87" spans="5:7" ht="18" customHeight="1" x14ac:dyDescent="0.55000000000000004">
      <c r="E87">
        <f t="shared" si="7"/>
        <v>79</v>
      </c>
      <c r="F87" s="3">
        <f t="shared" si="5"/>
        <v>1.6439796019667631E-208</v>
      </c>
      <c r="G87" s="3">
        <f t="shared" si="6"/>
        <v>1.8431370319559193E-208</v>
      </c>
    </row>
    <row r="88" spans="5:7" ht="18" customHeight="1" x14ac:dyDescent="0.55000000000000004">
      <c r="E88">
        <f t="shared" si="7"/>
        <v>80</v>
      </c>
      <c r="F88" s="3">
        <f t="shared" si="5"/>
        <v>1.5001313867946429E-207</v>
      </c>
      <c r="G88" s="3">
        <f t="shared" si="6"/>
        <v>1.6844450899902209E-207</v>
      </c>
    </row>
    <row r="89" spans="5:7" ht="18" customHeight="1" x14ac:dyDescent="0.55000000000000004">
      <c r="E89">
        <f t="shared" si="7"/>
        <v>81</v>
      </c>
      <c r="F89" s="3">
        <f t="shared" si="5"/>
        <v>1.3519702621729385E-206</v>
      </c>
      <c r="G89" s="3">
        <f t="shared" si="6"/>
        <v>1.5204147711719693E-206</v>
      </c>
    </row>
    <row r="90" spans="5:7" ht="18" customHeight="1" x14ac:dyDescent="0.55000000000000004">
      <c r="E90">
        <f t="shared" si="7"/>
        <v>82</v>
      </c>
      <c r="F90" s="3">
        <f t="shared" si="5"/>
        <v>1.2035832821783549E-205</v>
      </c>
      <c r="G90" s="3">
        <f t="shared" si="6"/>
        <v>1.3556247592954781E-205</v>
      </c>
    </row>
    <row r="91" spans="5:7" ht="18" customHeight="1" x14ac:dyDescent="0.55000000000000004">
      <c r="E91">
        <f t="shared" si="7"/>
        <v>83</v>
      </c>
      <c r="F91" s="3">
        <f t="shared" si="5"/>
        <v>1.0585732481809047E-204</v>
      </c>
      <c r="G91" s="3">
        <f t="shared" si="6"/>
        <v>1.1941357241105138E-204</v>
      </c>
    </row>
    <row r="92" spans="5:7" ht="18" customHeight="1" x14ac:dyDescent="0.55000000000000004">
      <c r="E92">
        <f t="shared" si="7"/>
        <v>84</v>
      </c>
      <c r="F92" s="3">
        <f t="shared" si="5"/>
        <v>9.1995056091916686E-204</v>
      </c>
      <c r="G92" s="3">
        <f t="shared" si="6"/>
        <v>1.0393641333302752E-203</v>
      </c>
    </row>
    <row r="93" spans="5:7" ht="18" customHeight="1" x14ac:dyDescent="0.55000000000000004">
      <c r="E93">
        <f t="shared" si="7"/>
        <v>85</v>
      </c>
      <c r="F93" s="3">
        <f t="shared" si="5"/>
        <v>7.9007518761297507E-203</v>
      </c>
      <c r="G93" s="3">
        <f t="shared" si="6"/>
        <v>8.9401160094594481E-203</v>
      </c>
    </row>
    <row r="94" spans="5:7" ht="18" customHeight="1" x14ac:dyDescent="0.55000000000000004">
      <c r="E94">
        <f t="shared" si="7"/>
        <v>86</v>
      </c>
      <c r="F94" s="3">
        <f t="shared" si="5"/>
        <v>6.7064521739236568E-202</v>
      </c>
      <c r="G94" s="3">
        <f t="shared" si="6"/>
        <v>7.6004637748697863E-202</v>
      </c>
    </row>
    <row r="95" spans="5:7" ht="18" customHeight="1" x14ac:dyDescent="0.55000000000000004">
      <c r="E95">
        <f t="shared" si="7"/>
        <v>87</v>
      </c>
      <c r="F95" s="3">
        <f t="shared" si="5"/>
        <v>5.627252973522286E-201</v>
      </c>
      <c r="G95" s="3">
        <f t="shared" si="6"/>
        <v>6.3872993510091266E-201</v>
      </c>
    </row>
    <row r="96" spans="5:7" ht="18" customHeight="1" x14ac:dyDescent="0.55000000000000004">
      <c r="E96">
        <f t="shared" si="7"/>
        <v>88</v>
      </c>
      <c r="F96" s="3">
        <f t="shared" si="5"/>
        <v>4.668062125762705E-200</v>
      </c>
      <c r="G96" s="3">
        <f t="shared" si="6"/>
        <v>5.3067920608632873E-200</v>
      </c>
    </row>
    <row r="97" spans="5:7" ht="18" customHeight="1" x14ac:dyDescent="0.55000000000000004">
      <c r="E97">
        <f t="shared" si="7"/>
        <v>89</v>
      </c>
      <c r="F97" s="3">
        <f t="shared" si="5"/>
        <v>3.8288599458500703E-199</v>
      </c>
      <c r="G97" s="3">
        <f t="shared" si="6"/>
        <v>4.3595391519367182E-199</v>
      </c>
    </row>
    <row r="98" spans="5:7" ht="18" customHeight="1" x14ac:dyDescent="0.55000000000000004">
      <c r="E98">
        <f t="shared" si="7"/>
        <v>90</v>
      </c>
      <c r="F98" s="3">
        <f t="shared" si="5"/>
        <v>3.1056308449675058E-198</v>
      </c>
      <c r="G98" s="3">
        <f t="shared" si="6"/>
        <v>3.5415847601611469E-198</v>
      </c>
    </row>
    <row r="99" spans="5:7" ht="18" customHeight="1" x14ac:dyDescent="0.55000000000000004">
      <c r="E99">
        <f t="shared" si="7"/>
        <v>91</v>
      </c>
      <c r="F99" s="3">
        <f t="shared" si="5"/>
        <v>2.4913302382706152E-197</v>
      </c>
      <c r="G99" s="3">
        <f t="shared" si="6"/>
        <v>2.8454887142866693E-197</v>
      </c>
    </row>
    <row r="100" spans="5:7" ht="18" customHeight="1" x14ac:dyDescent="0.55000000000000004">
      <c r="E100">
        <f t="shared" si="7"/>
        <v>92</v>
      </c>
      <c r="F100" s="3">
        <f t="shared" si="5"/>
        <v>1.9768163847146851E-196</v>
      </c>
      <c r="G100" s="3">
        <f t="shared" si="6"/>
        <v>2.2613652561433526E-196</v>
      </c>
    </row>
    <row r="101" spans="5:7" ht="18" customHeight="1" x14ac:dyDescent="0.55000000000000004">
      <c r="E101">
        <f t="shared" si="7"/>
        <v>93</v>
      </c>
      <c r="F101" s="3">
        <f t="shared" si="5"/>
        <v>1.5516945815502377E-195</v>
      </c>
      <c r="G101" s="3">
        <f t="shared" si="6"/>
        <v>1.7778311071646038E-195</v>
      </c>
    </row>
    <row r="102" spans="5:7" ht="18" customHeight="1" x14ac:dyDescent="0.55000000000000004">
      <c r="E102">
        <f t="shared" si="7"/>
        <v>94</v>
      </c>
      <c r="F102" s="3">
        <f t="shared" si="5"/>
        <v>1.2050394090762691E-194</v>
      </c>
      <c r="G102" s="3">
        <f t="shared" si="6"/>
        <v>1.382822519792746E-194</v>
      </c>
    </row>
    <row r="103" spans="5:7" ht="18" customHeight="1" x14ac:dyDescent="0.55000000000000004">
      <c r="E103">
        <f t="shared" si="7"/>
        <v>95</v>
      </c>
      <c r="F103" s="3">
        <f t="shared" si="5"/>
        <v>9.2597765118493352E-194</v>
      </c>
      <c r="G103" s="3">
        <f t="shared" si="6"/>
        <v>1.0642599031642657E-193</v>
      </c>
    </row>
    <row r="104" spans="5:7" ht="18" customHeight="1" x14ac:dyDescent="0.55000000000000004">
      <c r="E104">
        <f t="shared" si="7"/>
        <v>96</v>
      </c>
      <c r="F104" s="3">
        <f t="shared" ref="F104:F108" si="8">_xlfn.POISSON.DIST(E104,$C$11,FALSE)</f>
        <v>7.041288389219144E-193</v>
      </c>
      <c r="G104" s="3">
        <f t="shared" si="6"/>
        <v>8.1055482923830008E-193</v>
      </c>
    </row>
    <row r="105" spans="5:7" ht="18" customHeight="1" x14ac:dyDescent="0.55000000000000004">
      <c r="E105">
        <f t="shared" si="7"/>
        <v>97</v>
      </c>
      <c r="F105" s="3">
        <f t="shared" si="8"/>
        <v>5.2991139424017688E-192</v>
      </c>
      <c r="G105" s="3">
        <f t="shared" si="6"/>
        <v>6.1096687716400658E-192</v>
      </c>
    </row>
    <row r="106" spans="5:7" ht="18" customHeight="1" x14ac:dyDescent="0.55000000000000004">
      <c r="E106">
        <f t="shared" si="7"/>
        <v>98</v>
      </c>
      <c r="F106" s="3">
        <f t="shared" si="8"/>
        <v>3.9472991611768271E-191</v>
      </c>
      <c r="G106" s="3">
        <f t="shared" si="6"/>
        <v>4.5582660383406785E-191</v>
      </c>
    </row>
    <row r="107" spans="5:7" ht="18" customHeight="1" x14ac:dyDescent="0.55000000000000004">
      <c r="E107">
        <f t="shared" si="7"/>
        <v>99</v>
      </c>
      <c r="F107" s="3">
        <f t="shared" si="8"/>
        <v>2.9106347350090757E-190</v>
      </c>
      <c r="G107" s="3">
        <f t="shared" si="6"/>
        <v>3.366461338843284E-190</v>
      </c>
    </row>
    <row r="108" spans="5:7" ht="18" customHeight="1" x14ac:dyDescent="0.55000000000000004">
      <c r="E108">
        <f t="shared" si="7"/>
        <v>100</v>
      </c>
      <c r="F108" s="3">
        <f t="shared" si="8"/>
        <v>2.1247633565567149E-189</v>
      </c>
      <c r="G108" s="3">
        <f t="shared" si="6"/>
        <v>2.4614094904411514E-189</v>
      </c>
    </row>
    <row r="109" spans="5:7" ht="18" customHeight="1" x14ac:dyDescent="0.55000000000000004">
      <c r="E109">
        <f t="shared" si="7"/>
        <v>101</v>
      </c>
      <c r="F109" s="3">
        <f t="shared" ref="F109:F172" si="9">_xlfn.POISSON.DIST(E109,$C$11,FALSE)</f>
        <v>1.5357200497885848E-188</v>
      </c>
      <c r="G109" s="3">
        <f t="shared" ref="G109:G119" si="10">_xlfn.POISSON.DIST(E109,$C$11,TRUE)</f>
        <v>1.7818609988326087E-188</v>
      </c>
    </row>
    <row r="110" spans="5:7" ht="18" customHeight="1" x14ac:dyDescent="0.55000000000000004">
      <c r="E110">
        <f t="shared" si="7"/>
        <v>102</v>
      </c>
      <c r="F110" s="3">
        <f t="shared" si="9"/>
        <v>1.0990937611231465E-187</v>
      </c>
      <c r="G110" s="3">
        <f t="shared" si="10"/>
        <v>1.2772798610063751E-187</v>
      </c>
    </row>
    <row r="111" spans="5:7" ht="18" customHeight="1" x14ac:dyDescent="0.55000000000000004">
      <c r="E111">
        <f t="shared" si="7"/>
        <v>103</v>
      </c>
      <c r="F111" s="3">
        <f t="shared" si="9"/>
        <v>7.7896936467949211E-187</v>
      </c>
      <c r="G111" s="3">
        <f t="shared" si="10"/>
        <v>9.0669735078012184E-187</v>
      </c>
    </row>
    <row r="112" spans="5:7" ht="18" customHeight="1" x14ac:dyDescent="0.55000000000000004">
      <c r="E112">
        <f t="shared" si="7"/>
        <v>104</v>
      </c>
      <c r="F112" s="3">
        <f t="shared" si="9"/>
        <v>5.4677657328463865E-186</v>
      </c>
      <c r="G112" s="3">
        <f t="shared" si="10"/>
        <v>6.374463083626611E-186</v>
      </c>
    </row>
    <row r="113" spans="5:7" ht="18" customHeight="1" x14ac:dyDescent="0.55000000000000004">
      <c r="E113">
        <f t="shared" si="7"/>
        <v>105</v>
      </c>
      <c r="F113" s="3">
        <f t="shared" si="9"/>
        <v>3.8013990333123126E-185</v>
      </c>
      <c r="G113" s="3">
        <f t="shared" si="10"/>
        <v>4.4388453416751462E-185</v>
      </c>
    </row>
    <row r="114" spans="5:7" ht="18" customHeight="1" x14ac:dyDescent="0.55000000000000004">
      <c r="E114">
        <f t="shared" si="7"/>
        <v>106</v>
      </c>
      <c r="F114" s="3">
        <f t="shared" si="9"/>
        <v>2.617944617281222E-184</v>
      </c>
      <c r="G114" s="3">
        <f t="shared" si="10"/>
        <v>3.0618291514485816E-184</v>
      </c>
    </row>
    <row r="115" spans="5:7" ht="18" customHeight="1" x14ac:dyDescent="0.55000000000000004">
      <c r="E115">
        <f t="shared" si="7"/>
        <v>107</v>
      </c>
      <c r="F115" s="3">
        <f t="shared" si="9"/>
        <v>1.7860743650609294E-183</v>
      </c>
      <c r="G115" s="3">
        <f t="shared" si="10"/>
        <v>2.0922572802058447E-183</v>
      </c>
    </row>
    <row r="116" spans="5:7" ht="18" customHeight="1" x14ac:dyDescent="0.55000000000000004">
      <c r="E116">
        <f t="shared" si="7"/>
        <v>108</v>
      </c>
      <c r="F116" s="3">
        <f t="shared" si="9"/>
        <v>1.2072539689764018E-182</v>
      </c>
      <c r="G116" s="3">
        <f t="shared" si="10"/>
        <v>1.4164796969969712E-182</v>
      </c>
    </row>
    <row r="117" spans="5:7" ht="18" customHeight="1" x14ac:dyDescent="0.55000000000000004">
      <c r="E117">
        <f t="shared" si="7"/>
        <v>109</v>
      </c>
      <c r="F117" s="3">
        <f t="shared" si="9"/>
        <v>8.0852788747959983E-182</v>
      </c>
      <c r="G117" s="3">
        <f t="shared" si="10"/>
        <v>9.5017585717933269E-182</v>
      </c>
    </row>
    <row r="118" spans="5:7" ht="18" customHeight="1" x14ac:dyDescent="0.55000000000000004">
      <c r="E118">
        <f t="shared" si="7"/>
        <v>110</v>
      </c>
      <c r="F118" s="3">
        <f t="shared" si="9"/>
        <v>5.3656850714557297E-181</v>
      </c>
      <c r="G118" s="3">
        <f t="shared" si="10"/>
        <v>6.315860928634657E-181</v>
      </c>
    </row>
    <row r="119" spans="5:7" ht="18" customHeight="1" x14ac:dyDescent="0.55000000000000004">
      <c r="E119">
        <f t="shared" si="7"/>
        <v>111</v>
      </c>
      <c r="F119" s="3">
        <f t="shared" si="9"/>
        <v>3.5287838758220104E-180</v>
      </c>
      <c r="G119" s="3">
        <f t="shared" si="10"/>
        <v>4.1603699686856171E-180</v>
      </c>
    </row>
    <row r="120" spans="5:7" ht="18" customHeight="1" x14ac:dyDescent="0.55000000000000004">
      <c r="E120">
        <f t="shared" si="7"/>
        <v>112</v>
      </c>
      <c r="F120" s="3">
        <f t="shared" si="9"/>
        <v>2.3000109190626389E-179</v>
      </c>
      <c r="G120" s="3">
        <f t="shared" ref="G120:G183" si="11">_xlfn.POISSON.DIST(E120,$C$11,TRUE)</f>
        <v>2.7160479159312096E-179</v>
      </c>
    </row>
    <row r="121" spans="5:7" ht="18" customHeight="1" x14ac:dyDescent="0.55000000000000004">
      <c r="E121">
        <f t="shared" si="7"/>
        <v>113</v>
      </c>
      <c r="F121" s="3">
        <f t="shared" si="9"/>
        <v>1.485847761872329E-178</v>
      </c>
      <c r="G121" s="3">
        <f t="shared" si="11"/>
        <v>1.757452553465463E-178</v>
      </c>
    </row>
    <row r="122" spans="5:7" ht="18" customHeight="1" x14ac:dyDescent="0.55000000000000004">
      <c r="E122">
        <f t="shared" si="7"/>
        <v>114</v>
      </c>
      <c r="F122" s="3">
        <f t="shared" si="9"/>
        <v>9.5146391769018255E-178</v>
      </c>
      <c r="G122" s="3">
        <f t="shared" si="11"/>
        <v>1.1272091730367893E-177</v>
      </c>
    </row>
    <row r="123" spans="5:7" ht="18" customHeight="1" x14ac:dyDescent="0.55000000000000004">
      <c r="E123">
        <f t="shared" si="7"/>
        <v>115</v>
      </c>
      <c r="F123" s="3">
        <f t="shared" si="9"/>
        <v>6.0397274775119201E-177</v>
      </c>
      <c r="G123" s="3">
        <f t="shared" si="11"/>
        <v>7.1669366505478369E-177</v>
      </c>
    </row>
    <row r="124" spans="5:7" ht="18" customHeight="1" x14ac:dyDescent="0.55000000000000004">
      <c r="E124">
        <f t="shared" si="7"/>
        <v>116</v>
      </c>
      <c r="F124" s="3">
        <f t="shared" si="9"/>
        <v>3.8008629815372124E-176</v>
      </c>
      <c r="G124" s="3">
        <f t="shared" si="11"/>
        <v>4.5175566465919137E-176</v>
      </c>
    </row>
    <row r="125" spans="5:7" ht="18" customHeight="1" x14ac:dyDescent="0.55000000000000004">
      <c r="E125">
        <f t="shared" si="7"/>
        <v>117</v>
      </c>
      <c r="F125" s="3">
        <f t="shared" si="9"/>
        <v>2.3714786124120633E-175</v>
      </c>
      <c r="G125" s="3">
        <f t="shared" si="11"/>
        <v>2.8232342770715797E-175</v>
      </c>
    </row>
    <row r="126" spans="5:7" ht="18" customHeight="1" x14ac:dyDescent="0.55000000000000004">
      <c r="E126">
        <f t="shared" si="7"/>
        <v>118</v>
      </c>
      <c r="F126" s="3">
        <f t="shared" si="9"/>
        <v>1.4671011754754278E-174</v>
      </c>
      <c r="G126" s="3">
        <f t="shared" si="11"/>
        <v>1.7494246031825171E-174</v>
      </c>
    </row>
    <row r="127" spans="5:7" ht="18" customHeight="1" x14ac:dyDescent="0.55000000000000004">
      <c r="E127">
        <f t="shared" si="7"/>
        <v>119</v>
      </c>
      <c r="F127" s="3">
        <f t="shared" si="9"/>
        <v>8.9998643537564726E-174</v>
      </c>
      <c r="G127" s="3">
        <f t="shared" si="11"/>
        <v>1.0749288956938657E-173</v>
      </c>
    </row>
    <row r="128" spans="5:7" ht="18" customHeight="1" x14ac:dyDescent="0.55000000000000004">
      <c r="E128">
        <f t="shared" si="7"/>
        <v>120</v>
      </c>
      <c r="F128" s="3">
        <f t="shared" si="9"/>
        <v>5.4749174818683515E-173</v>
      </c>
      <c r="G128" s="3">
        <f t="shared" si="11"/>
        <v>6.5498463775623643E-173</v>
      </c>
    </row>
    <row r="129" spans="5:7" ht="18" customHeight="1" x14ac:dyDescent="0.55000000000000004">
      <c r="E129">
        <f t="shared" si="7"/>
        <v>121</v>
      </c>
      <c r="F129" s="3">
        <f t="shared" si="9"/>
        <v>3.3030493898875921E-172</v>
      </c>
      <c r="G129" s="3">
        <f t="shared" si="11"/>
        <v>3.9580340276436967E-172</v>
      </c>
    </row>
    <row r="130" spans="5:7" ht="18" customHeight="1" x14ac:dyDescent="0.55000000000000004">
      <c r="E130">
        <f t="shared" si="7"/>
        <v>122</v>
      </c>
      <c r="F130" s="3">
        <f t="shared" si="9"/>
        <v>1.9764147988670996E-171</v>
      </c>
      <c r="G130" s="3">
        <f t="shared" si="11"/>
        <v>2.3722182016315556E-171</v>
      </c>
    </row>
    <row r="131" spans="5:7" ht="18" customHeight="1" x14ac:dyDescent="0.55000000000000004">
      <c r="E131">
        <f t="shared" si="7"/>
        <v>123</v>
      </c>
      <c r="F131" s="3">
        <f t="shared" si="9"/>
        <v>1.1729941489211671E-170</v>
      </c>
      <c r="G131" s="3">
        <f t="shared" si="11"/>
        <v>1.4102159690843534E-170</v>
      </c>
    </row>
    <row r="132" spans="5:7" ht="18" customHeight="1" x14ac:dyDescent="0.55000000000000004">
      <c r="E132">
        <f t="shared" si="7"/>
        <v>124</v>
      </c>
      <c r="F132" s="3">
        <f t="shared" si="9"/>
        <v>6.9055300702618591E-170</v>
      </c>
      <c r="G132" s="3">
        <f t="shared" si="11"/>
        <v>8.3157460393459052E-170</v>
      </c>
    </row>
    <row r="133" spans="5:7" ht="18" customHeight="1" x14ac:dyDescent="0.55000000000000004">
      <c r="E133">
        <f t="shared" si="7"/>
        <v>125</v>
      </c>
      <c r="F133" s="3">
        <f t="shared" si="9"/>
        <v>4.032829561032777E-169</v>
      </c>
      <c r="G133" s="3">
        <f t="shared" si="11"/>
        <v>4.8644041649672924E-169</v>
      </c>
    </row>
    <row r="134" spans="5:7" ht="18" customHeight="1" x14ac:dyDescent="0.55000000000000004">
      <c r="E134">
        <f t="shared" si="7"/>
        <v>126</v>
      </c>
      <c r="F134" s="3">
        <f t="shared" si="9"/>
        <v>2.3364806186935574E-168</v>
      </c>
      <c r="G134" s="3">
        <f t="shared" si="11"/>
        <v>2.8229210351903592E-168</v>
      </c>
    </row>
    <row r="135" spans="5:7" ht="18" customHeight="1" x14ac:dyDescent="0.55000000000000004">
      <c r="E135">
        <f t="shared" si="7"/>
        <v>127</v>
      </c>
      <c r="F135" s="3">
        <f t="shared" si="9"/>
        <v>1.3430164186191655E-167</v>
      </c>
      <c r="G135" s="3">
        <f t="shared" si="11"/>
        <v>1.6253085221383071E-167</v>
      </c>
    </row>
    <row r="136" spans="5:7" ht="18" customHeight="1" x14ac:dyDescent="0.55000000000000004">
      <c r="E136">
        <f t="shared" si="7"/>
        <v>128</v>
      </c>
      <c r="F136" s="3">
        <f t="shared" si="9"/>
        <v>7.6593905124379252E-167</v>
      </c>
      <c r="G136" s="3">
        <f t="shared" si="11"/>
        <v>9.2846990345758134E-167</v>
      </c>
    </row>
    <row r="137" spans="5:7" ht="18" customHeight="1" x14ac:dyDescent="0.55000000000000004">
      <c r="E137">
        <f t="shared" si="7"/>
        <v>129</v>
      </c>
      <c r="F137" s="3">
        <f t="shared" si="9"/>
        <v>4.3343837783561494E-166</v>
      </c>
      <c r="G137" s="3">
        <f t="shared" si="11"/>
        <v>5.2628536818137979E-166</v>
      </c>
    </row>
    <row r="138" spans="5:7" ht="18" customHeight="1" x14ac:dyDescent="0.55000000000000004">
      <c r="E138">
        <f t="shared" ref="E138:E201" si="12">1+E137</f>
        <v>130</v>
      </c>
      <c r="F138" s="3">
        <f t="shared" si="9"/>
        <v>2.4339231986154073E-165</v>
      </c>
      <c r="G138" s="3">
        <f t="shared" si="11"/>
        <v>2.9602085667966876E-165</v>
      </c>
    </row>
    <row r="139" spans="5:7" ht="18" customHeight="1" x14ac:dyDescent="0.55000000000000004">
      <c r="E139">
        <f t="shared" si="12"/>
        <v>131</v>
      </c>
      <c r="F139" s="3">
        <f t="shared" si="9"/>
        <v>1.3563083473199899E-164</v>
      </c>
      <c r="G139" s="3">
        <f t="shared" si="11"/>
        <v>1.6523292039996387E-164</v>
      </c>
    </row>
    <row r="140" spans="5:7" ht="18" customHeight="1" x14ac:dyDescent="0.55000000000000004">
      <c r="E140">
        <f t="shared" si="12"/>
        <v>132</v>
      </c>
      <c r="F140" s="3">
        <f t="shared" si="9"/>
        <v>7.5007961632089453E-164</v>
      </c>
      <c r="G140" s="3">
        <f t="shared" si="11"/>
        <v>9.153125367209291E-164</v>
      </c>
    </row>
    <row r="141" spans="5:7" ht="18" customHeight="1" x14ac:dyDescent="0.55000000000000004">
      <c r="E141">
        <f t="shared" si="12"/>
        <v>133</v>
      </c>
      <c r="F141" s="3">
        <f t="shared" si="9"/>
        <v>4.1169783452202667E-163</v>
      </c>
      <c r="G141" s="3">
        <f t="shared" si="11"/>
        <v>5.0322908819410274E-163</v>
      </c>
    </row>
    <row r="142" spans="5:7" ht="18" customHeight="1" x14ac:dyDescent="0.55000000000000004">
      <c r="E142">
        <f t="shared" si="12"/>
        <v>134</v>
      </c>
      <c r="F142" s="3">
        <f t="shared" si="9"/>
        <v>2.2428314865751452E-162</v>
      </c>
      <c r="G142" s="3">
        <f t="shared" si="11"/>
        <v>2.7460605747691287E-162</v>
      </c>
    </row>
    <row r="143" spans="5:7" ht="18" customHeight="1" x14ac:dyDescent="0.55000000000000004">
      <c r="E143">
        <f t="shared" si="12"/>
        <v>135</v>
      </c>
      <c r="F143" s="3">
        <f t="shared" si="9"/>
        <v>1.2127903594072483E-161</v>
      </c>
      <c r="G143" s="3">
        <f t="shared" si="11"/>
        <v>1.4873964168841888E-161</v>
      </c>
    </row>
    <row r="144" spans="5:7" ht="18" customHeight="1" x14ac:dyDescent="0.55000000000000004">
      <c r="E144">
        <f t="shared" si="12"/>
        <v>136</v>
      </c>
      <c r="F144" s="3">
        <f t="shared" si="9"/>
        <v>6.5098306056419667E-161</v>
      </c>
      <c r="G144" s="3">
        <f t="shared" si="11"/>
        <v>7.9972270225258785E-161</v>
      </c>
    </row>
    <row r="145" spans="5:7" ht="18" customHeight="1" x14ac:dyDescent="0.55000000000000004">
      <c r="E145">
        <f t="shared" si="12"/>
        <v>137</v>
      </c>
      <c r="F145" s="3">
        <f t="shared" si="9"/>
        <v>3.4687418555609275E-160</v>
      </c>
      <c r="G145" s="3">
        <f t="shared" si="11"/>
        <v>4.2684645578138534E-160</v>
      </c>
    </row>
    <row r="146" spans="5:7" ht="18" customHeight="1" x14ac:dyDescent="0.55000000000000004">
      <c r="E146">
        <f t="shared" si="12"/>
        <v>138</v>
      </c>
      <c r="F146" s="3">
        <f t="shared" si="9"/>
        <v>1.8349141699707815E-159</v>
      </c>
      <c r="G146" s="3">
        <f t="shared" si="11"/>
        <v>2.2617606257520799E-159</v>
      </c>
    </row>
    <row r="147" spans="5:7" ht="18" customHeight="1" x14ac:dyDescent="0.55000000000000004">
      <c r="E147">
        <f t="shared" si="12"/>
        <v>139</v>
      </c>
      <c r="F147" s="3">
        <f t="shared" si="9"/>
        <v>9.6365995976879043E-159</v>
      </c>
      <c r="G147" s="3">
        <f t="shared" si="11"/>
        <v>1.189836022343939E-158</v>
      </c>
    </row>
    <row r="148" spans="5:7" ht="18" customHeight="1" x14ac:dyDescent="0.55000000000000004">
      <c r="E148">
        <f t="shared" si="12"/>
        <v>140</v>
      </c>
      <c r="F148" s="3">
        <f t="shared" si="9"/>
        <v>5.0247983616512978E-158</v>
      </c>
      <c r="G148" s="3">
        <f t="shared" si="11"/>
        <v>6.2146343839953088E-158</v>
      </c>
    </row>
    <row r="149" spans="5:7" ht="18" customHeight="1" x14ac:dyDescent="0.55000000000000004">
      <c r="E149">
        <f t="shared" si="12"/>
        <v>141</v>
      </c>
      <c r="F149" s="3">
        <f t="shared" si="9"/>
        <v>2.6014913503585038E-157</v>
      </c>
      <c r="G149" s="3">
        <f t="shared" si="11"/>
        <v>3.22295478875813E-157</v>
      </c>
    </row>
    <row r="150" spans="5:7" ht="18" customHeight="1" x14ac:dyDescent="0.55000000000000004">
      <c r="E150">
        <f t="shared" si="12"/>
        <v>142</v>
      </c>
      <c r="F150" s="3">
        <f t="shared" si="9"/>
        <v>1.3373863984237774E-156</v>
      </c>
      <c r="G150" s="3">
        <f t="shared" si="11"/>
        <v>1.6596818772995818E-156</v>
      </c>
    </row>
    <row r="151" spans="5:7" ht="18" customHeight="1" x14ac:dyDescent="0.55000000000000004">
      <c r="E151">
        <f t="shared" si="12"/>
        <v>143</v>
      </c>
      <c r="F151" s="3">
        <f t="shared" si="9"/>
        <v>6.8272172786667983E-156</v>
      </c>
      <c r="G151" s="3">
        <f t="shared" si="11"/>
        <v>8.4868991559662924E-156</v>
      </c>
    </row>
    <row r="152" spans="5:7" ht="18" customHeight="1" x14ac:dyDescent="0.55000000000000004">
      <c r="E152">
        <f t="shared" si="12"/>
        <v>144</v>
      </c>
      <c r="F152" s="3">
        <f t="shared" si="9"/>
        <v>3.4610198704352169E-155</v>
      </c>
      <c r="G152" s="3">
        <f t="shared" si="11"/>
        <v>4.3097097860318311E-155</v>
      </c>
    </row>
    <row r="153" spans="5:7" ht="18" customHeight="1" x14ac:dyDescent="0.55000000000000004">
      <c r="E153">
        <f t="shared" si="12"/>
        <v>145</v>
      </c>
      <c r="F153" s="3">
        <f t="shared" si="9"/>
        <v>1.7424444864949647E-154</v>
      </c>
      <c r="G153" s="3">
        <f t="shared" si="11"/>
        <v>2.1734154650981759E-154</v>
      </c>
    </row>
    <row r="154" spans="5:7" ht="18" customHeight="1" x14ac:dyDescent="0.55000000000000004">
      <c r="E154">
        <f t="shared" si="12"/>
        <v>146</v>
      </c>
      <c r="F154" s="3">
        <f t="shared" si="9"/>
        <v>8.7122224324749395E-154</v>
      </c>
      <c r="G154" s="3">
        <f t="shared" si="11"/>
        <v>1.088563789757335E-153</v>
      </c>
    </row>
    <row r="155" spans="5:7" ht="18" customHeight="1" x14ac:dyDescent="0.55000000000000004">
      <c r="E155">
        <f t="shared" si="12"/>
        <v>147</v>
      </c>
      <c r="F155" s="3">
        <f t="shared" si="9"/>
        <v>4.3264778066032948E-153</v>
      </c>
      <c r="G155" s="3">
        <f t="shared" si="11"/>
        <v>5.4150415963605692E-153</v>
      </c>
    </row>
    <row r="156" spans="5:7" ht="18" customHeight="1" x14ac:dyDescent="0.55000000000000004">
      <c r="E156">
        <f t="shared" si="12"/>
        <v>148</v>
      </c>
      <c r="F156" s="3">
        <f t="shared" si="9"/>
        <v>2.1340059451488988E-152</v>
      </c>
      <c r="G156" s="3">
        <f t="shared" si="11"/>
        <v>2.6755101047848481E-152</v>
      </c>
    </row>
    <row r="157" spans="5:7" ht="18" customHeight="1" x14ac:dyDescent="0.55000000000000004">
      <c r="E157">
        <f t="shared" si="12"/>
        <v>149</v>
      </c>
      <c r="F157" s="3">
        <f t="shared" si="9"/>
        <v>1.045519691247405E-151</v>
      </c>
      <c r="G157" s="3">
        <f t="shared" si="11"/>
        <v>1.3130707017260232E-151</v>
      </c>
    </row>
    <row r="158" spans="5:7" ht="18" customHeight="1" x14ac:dyDescent="0.55000000000000004">
      <c r="E158">
        <f t="shared" si="12"/>
        <v>150</v>
      </c>
      <c r="F158" s="3">
        <f t="shared" si="9"/>
        <v>5.0881958307378886E-151</v>
      </c>
      <c r="G158" s="3">
        <f t="shared" si="11"/>
        <v>6.4012665324632169E-151</v>
      </c>
    </row>
    <row r="159" spans="5:7" ht="18" customHeight="1" x14ac:dyDescent="0.55000000000000004">
      <c r="E159">
        <f t="shared" si="12"/>
        <v>151</v>
      </c>
      <c r="F159" s="3">
        <f t="shared" si="9"/>
        <v>2.4598562625418909E-150</v>
      </c>
      <c r="G159" s="3">
        <f t="shared" si="11"/>
        <v>3.0999829157883027E-150</v>
      </c>
    </row>
    <row r="160" spans="5:7" ht="18" customHeight="1" x14ac:dyDescent="0.55000000000000004">
      <c r="E160">
        <f t="shared" si="12"/>
        <v>152</v>
      </c>
      <c r="F160" s="3">
        <f t="shared" si="9"/>
        <v>1.1813783366155478E-149</v>
      </c>
      <c r="G160" s="3">
        <f t="shared" si="11"/>
        <v>1.4913766281944095E-149</v>
      </c>
    </row>
    <row r="161" spans="5:7" ht="18" customHeight="1" x14ac:dyDescent="0.55000000000000004">
      <c r="E161">
        <f t="shared" si="12"/>
        <v>153</v>
      </c>
      <c r="F161" s="3">
        <f t="shared" si="9"/>
        <v>5.6366417367932554E-149</v>
      </c>
      <c r="G161" s="3">
        <f t="shared" si="11"/>
        <v>7.1280183649879471E-149</v>
      </c>
    </row>
    <row r="162" spans="5:7" ht="18" customHeight="1" x14ac:dyDescent="0.55000000000000004">
      <c r="E162">
        <f t="shared" si="12"/>
        <v>154</v>
      </c>
      <c r="F162" s="3">
        <f t="shared" si="9"/>
        <v>2.6719145895189876E-148</v>
      </c>
      <c r="G162" s="3">
        <f t="shared" si="11"/>
        <v>3.384716426017808E-148</v>
      </c>
    </row>
    <row r="163" spans="5:7" ht="18" customHeight="1" x14ac:dyDescent="0.55000000000000004">
      <c r="E163">
        <f t="shared" si="12"/>
        <v>155</v>
      </c>
      <c r="F163" s="3">
        <f t="shared" si="9"/>
        <v>1.2583855808702429E-147</v>
      </c>
      <c r="G163" s="3">
        <f t="shared" si="11"/>
        <v>1.5968572234719309E-147</v>
      </c>
    </row>
    <row r="164" spans="5:7" ht="18" customHeight="1" x14ac:dyDescent="0.55000000000000004">
      <c r="E164">
        <f t="shared" si="12"/>
        <v>156</v>
      </c>
      <c r="F164" s="3">
        <f t="shared" si="9"/>
        <v>5.8885991925334898E-147</v>
      </c>
      <c r="G164" s="3">
        <f t="shared" si="11"/>
        <v>7.4854564160053201E-147</v>
      </c>
    </row>
    <row r="165" spans="5:7" ht="18" customHeight="1" x14ac:dyDescent="0.55000000000000004">
      <c r="E165">
        <f t="shared" si="12"/>
        <v>157</v>
      </c>
      <c r="F165" s="3">
        <f t="shared" si="9"/>
        <v>2.7380110895219039E-146</v>
      </c>
      <c r="G165" s="3">
        <f t="shared" si="11"/>
        <v>3.4865567311225028E-146</v>
      </c>
    </row>
    <row r="166" spans="5:7" ht="18" customHeight="1" x14ac:dyDescent="0.55000000000000004">
      <c r="E166">
        <f t="shared" si="12"/>
        <v>158</v>
      </c>
      <c r="F166" s="3">
        <f t="shared" si="9"/>
        <v>1.2650304400955876E-145</v>
      </c>
      <c r="G166" s="3">
        <f t="shared" si="11"/>
        <v>1.6136861132078191E-145</v>
      </c>
    </row>
    <row r="167" spans="5:7" ht="18" customHeight="1" x14ac:dyDescent="0.55000000000000004">
      <c r="E167">
        <f t="shared" si="12"/>
        <v>159</v>
      </c>
      <c r="F167" s="3">
        <f t="shared" si="9"/>
        <v>5.8080013916337661E-145</v>
      </c>
      <c r="G167" s="3">
        <f t="shared" si="11"/>
        <v>7.4216875048417691E-145</v>
      </c>
    </row>
    <row r="168" spans="5:7" ht="18" customHeight="1" x14ac:dyDescent="0.55000000000000004">
      <c r="E168">
        <f t="shared" si="12"/>
        <v>160</v>
      </c>
      <c r="F168" s="3">
        <f t="shared" si="9"/>
        <v>2.6499006349329716E-144</v>
      </c>
      <c r="G168" s="3">
        <f t="shared" si="11"/>
        <v>3.3920693854170267E-144</v>
      </c>
    </row>
    <row r="169" spans="5:7" ht="18" customHeight="1" x14ac:dyDescent="0.55000000000000004">
      <c r="E169">
        <f t="shared" si="12"/>
        <v>161</v>
      </c>
      <c r="F169" s="3">
        <f t="shared" si="9"/>
        <v>1.2015077413049686E-143</v>
      </c>
      <c r="G169" s="3">
        <f t="shared" si="11"/>
        <v>1.5407146798466636E-143</v>
      </c>
    </row>
    <row r="170" spans="5:7" ht="18" customHeight="1" x14ac:dyDescent="0.55000000000000004">
      <c r="E170">
        <f t="shared" si="12"/>
        <v>162</v>
      </c>
      <c r="F170" s="3">
        <f t="shared" si="9"/>
        <v>5.4142015503248309E-143</v>
      </c>
      <c r="G170" s="3">
        <f t="shared" si="11"/>
        <v>6.9549162301713996E-143</v>
      </c>
    </row>
    <row r="171" spans="5:7" ht="18" customHeight="1" x14ac:dyDescent="0.55000000000000004">
      <c r="E171">
        <f t="shared" si="12"/>
        <v>163</v>
      </c>
      <c r="F171" s="3">
        <f t="shared" si="9"/>
        <v>2.4247651114951369E-142</v>
      </c>
      <c r="G171" s="3">
        <f t="shared" si="11"/>
        <v>3.1202567345121825E-142</v>
      </c>
    </row>
    <row r="172" spans="5:7" ht="18" customHeight="1" x14ac:dyDescent="0.55000000000000004">
      <c r="E172">
        <f t="shared" si="12"/>
        <v>164</v>
      </c>
      <c r="F172" s="3">
        <f t="shared" si="9"/>
        <v>1.0793161776776806E-141</v>
      </c>
      <c r="G172" s="3">
        <f t="shared" si="11"/>
        <v>1.3913418511290504E-141</v>
      </c>
    </row>
    <row r="173" spans="5:7" ht="18" customHeight="1" x14ac:dyDescent="0.55000000000000004">
      <c r="E173">
        <f t="shared" si="12"/>
        <v>165</v>
      </c>
      <c r="F173" s="3">
        <f t="shared" ref="F173:F224" si="13">_xlfn.POISSON.DIST(E173,$C$11,FALSE)</f>
        <v>4.7751564224532908E-141</v>
      </c>
      <c r="G173" s="3">
        <f t="shared" si="11"/>
        <v>6.1664982735820387E-141</v>
      </c>
    </row>
    <row r="174" spans="5:7" ht="18" customHeight="1" x14ac:dyDescent="0.55000000000000004">
      <c r="E174">
        <f t="shared" si="12"/>
        <v>166</v>
      </c>
      <c r="F174" s="3">
        <f t="shared" si="13"/>
        <v>2.09991818577755E-140</v>
      </c>
      <c r="G174" s="3">
        <f t="shared" si="11"/>
        <v>2.7165680131358268E-140</v>
      </c>
    </row>
    <row r="175" spans="5:7" ht="18" customHeight="1" x14ac:dyDescent="0.55000000000000004">
      <c r="E175">
        <f t="shared" si="12"/>
        <v>167</v>
      </c>
      <c r="F175" s="3">
        <f t="shared" si="13"/>
        <v>9.1792830875308539E-140</v>
      </c>
      <c r="G175" s="3">
        <f t="shared" si="11"/>
        <v>1.1895851100666083E-139</v>
      </c>
    </row>
    <row r="176" spans="5:7" ht="18" customHeight="1" x14ac:dyDescent="0.55000000000000004">
      <c r="E176">
        <f t="shared" si="12"/>
        <v>168</v>
      </c>
      <c r="F176" s="3">
        <f t="shared" si="13"/>
        <v>3.9886170558911824E-139</v>
      </c>
      <c r="G176" s="3">
        <f t="shared" si="11"/>
        <v>5.1782021659577953E-139</v>
      </c>
    </row>
    <row r="177" spans="5:21" ht="18" customHeight="1" x14ac:dyDescent="0.55000000000000004">
      <c r="E177">
        <f t="shared" si="12"/>
        <v>169</v>
      </c>
      <c r="F177" s="3">
        <f t="shared" si="13"/>
        <v>1.7228937578701567E-138</v>
      </c>
      <c r="G177" s="3">
        <f t="shared" si="11"/>
        <v>2.2407139744659895E-138</v>
      </c>
    </row>
    <row r="178" spans="5:21" ht="18" customHeight="1" x14ac:dyDescent="0.55000000000000004">
      <c r="E178">
        <f t="shared" si="12"/>
        <v>170</v>
      </c>
      <c r="F178" s="3">
        <f t="shared" si="13"/>
        <v>7.3983084896779112E-138</v>
      </c>
      <c r="G178" s="3">
        <f t="shared" si="11"/>
        <v>9.6390224641439102E-138</v>
      </c>
    </row>
    <row r="179" spans="5:21" ht="18" customHeight="1" x14ac:dyDescent="0.55000000000000004">
      <c r="E179">
        <f t="shared" si="12"/>
        <v>171</v>
      </c>
      <c r="F179" s="3">
        <f t="shared" si="13"/>
        <v>3.158342220739695E-137</v>
      </c>
      <c r="G179" s="3">
        <f t="shared" si="11"/>
        <v>4.1222444671542037E-137</v>
      </c>
    </row>
    <row r="180" spans="5:21" ht="18" customHeight="1" x14ac:dyDescent="0.55000000000000004">
      <c r="E180">
        <f t="shared" si="12"/>
        <v>172</v>
      </c>
      <c r="F180" s="3">
        <f t="shared" si="13"/>
        <v>1.3404591983372332E-136</v>
      </c>
      <c r="G180" s="3">
        <f t="shared" si="11"/>
        <v>1.7526836450525855E-136</v>
      </c>
    </row>
    <row r="181" spans="5:21" ht="18" customHeight="1" x14ac:dyDescent="0.55000000000000004">
      <c r="E181">
        <f t="shared" si="12"/>
        <v>173</v>
      </c>
      <c r="F181" s="3">
        <f t="shared" si="13"/>
        <v>5.656272917838973E-136</v>
      </c>
      <c r="G181" s="3">
        <f t="shared" si="11"/>
        <v>7.4089565628917285E-136</v>
      </c>
      <c r="U181" s="4"/>
    </row>
    <row r="182" spans="5:21" ht="18" customHeight="1" x14ac:dyDescent="0.55000000000000004">
      <c r="E182">
        <f t="shared" si="12"/>
        <v>174</v>
      </c>
      <c r="F182" s="3">
        <f t="shared" si="13"/>
        <v>2.3730340402428429E-135</v>
      </c>
      <c r="G182" s="3">
        <f t="shared" si="11"/>
        <v>3.1139296965319694E-135</v>
      </c>
    </row>
    <row r="183" spans="5:21" ht="18" customHeight="1" x14ac:dyDescent="0.55000000000000004">
      <c r="E183">
        <f t="shared" si="12"/>
        <v>175</v>
      </c>
      <c r="F183" s="3">
        <f t="shared" si="13"/>
        <v>9.8989419964414237E-135</v>
      </c>
      <c r="G183" s="3">
        <f t="shared" si="11"/>
        <v>1.3012871692974016E-134</v>
      </c>
    </row>
    <row r="184" spans="5:21" ht="18" customHeight="1" x14ac:dyDescent="0.55000000000000004">
      <c r="E184">
        <f t="shared" si="12"/>
        <v>176</v>
      </c>
      <c r="F184" s="3">
        <f t="shared" si="13"/>
        <v>4.1058111689787399E-134</v>
      </c>
      <c r="G184" s="3">
        <f t="shared" ref="G184:G224" si="14">_xlfn.POISSON.DIST(E184,$C$11,TRUE)</f>
        <v>5.4070983382758085E-134</v>
      </c>
    </row>
    <row r="185" spans="5:21" ht="18" customHeight="1" x14ac:dyDescent="0.55000000000000004">
      <c r="E185">
        <f t="shared" si="12"/>
        <v>177</v>
      </c>
      <c r="F185" s="3">
        <f t="shared" si="13"/>
        <v>1.6933571487877386E-133</v>
      </c>
      <c r="G185" s="3">
        <f t="shared" si="14"/>
        <v>2.2340669826153329E-133</v>
      </c>
    </row>
    <row r="186" spans="5:21" ht="18" customHeight="1" x14ac:dyDescent="0.55000000000000004">
      <c r="E186">
        <f t="shared" si="12"/>
        <v>178</v>
      </c>
      <c r="F186" s="3">
        <f t="shared" si="13"/>
        <v>6.9446669585115558E-133</v>
      </c>
      <c r="G186" s="3">
        <f t="shared" si="14"/>
        <v>9.1787339411270588E-133</v>
      </c>
    </row>
    <row r="187" spans="5:21" ht="18" customHeight="1" x14ac:dyDescent="0.55000000000000004">
      <c r="E187">
        <f t="shared" si="12"/>
        <v>179</v>
      </c>
      <c r="F187" s="3">
        <f t="shared" si="13"/>
        <v>2.8321826143651008E-132</v>
      </c>
      <c r="G187" s="3">
        <f t="shared" si="14"/>
        <v>3.7500560084777053E-132</v>
      </c>
    </row>
    <row r="188" spans="5:21" ht="18" customHeight="1" x14ac:dyDescent="0.55000000000000004">
      <c r="E188">
        <f t="shared" si="12"/>
        <v>180</v>
      </c>
      <c r="F188" s="3">
        <f t="shared" si="13"/>
        <v>1.1486073936035935E-131</v>
      </c>
      <c r="G188" s="3">
        <f t="shared" si="14"/>
        <v>1.5236129944512931E-131</v>
      </c>
    </row>
    <row r="189" spans="5:21" ht="18" customHeight="1" x14ac:dyDescent="0.55000000000000004">
      <c r="E189">
        <f t="shared" si="12"/>
        <v>181</v>
      </c>
      <c r="F189" s="3">
        <f t="shared" si="13"/>
        <v>4.6325049576275356E-131</v>
      </c>
      <c r="G189" s="3">
        <f t="shared" si="14"/>
        <v>6.156117952079369E-131</v>
      </c>
    </row>
    <row r="190" spans="5:21" ht="18" customHeight="1" x14ac:dyDescent="0.55000000000000004">
      <c r="E190">
        <f t="shared" si="12"/>
        <v>182</v>
      </c>
      <c r="F190" s="3">
        <f t="shared" si="13"/>
        <v>1.8580926478397787E-130</v>
      </c>
      <c r="G190" s="3">
        <f t="shared" si="14"/>
        <v>2.4737044430475498E-130</v>
      </c>
    </row>
    <row r="191" spans="5:21" ht="18" customHeight="1" x14ac:dyDescent="0.55000000000000004">
      <c r="E191">
        <f t="shared" si="12"/>
        <v>183</v>
      </c>
      <c r="F191" s="3">
        <f t="shared" si="13"/>
        <v>7.4120635678849616E-130</v>
      </c>
      <c r="G191" s="3">
        <f t="shared" si="14"/>
        <v>9.8857680109332169E-130</v>
      </c>
    </row>
    <row r="192" spans="5:21" ht="18" customHeight="1" x14ac:dyDescent="0.55000000000000004">
      <c r="E192">
        <f t="shared" si="12"/>
        <v>184</v>
      </c>
      <c r="F192" s="3">
        <f t="shared" si="13"/>
        <v>2.9406556546502202E-129</v>
      </c>
      <c r="G192" s="3">
        <f t="shared" si="14"/>
        <v>3.9292324557435336E-129</v>
      </c>
    </row>
    <row r="193" spans="5:7" ht="18" customHeight="1" x14ac:dyDescent="0.55000000000000004">
      <c r="E193">
        <f t="shared" si="12"/>
        <v>185</v>
      </c>
      <c r="F193" s="3">
        <f t="shared" si="13"/>
        <v>1.1603668258890036E-128</v>
      </c>
      <c r="G193" s="3">
        <f t="shared" si="14"/>
        <v>1.5532900714633505E-128</v>
      </c>
    </row>
    <row r="194" spans="5:7" ht="18" customHeight="1" x14ac:dyDescent="0.55000000000000004">
      <c r="E194">
        <f t="shared" si="12"/>
        <v>186</v>
      </c>
      <c r="F194" s="3">
        <f t="shared" si="13"/>
        <v>4.5541278650482216E-128</v>
      </c>
      <c r="G194" s="3">
        <f t="shared" si="14"/>
        <v>6.1074179365116953E-128</v>
      </c>
    </row>
    <row r="195" spans="5:7" ht="18" customHeight="1" x14ac:dyDescent="0.55000000000000004">
      <c r="E195">
        <f t="shared" si="12"/>
        <v>187</v>
      </c>
      <c r="F195" s="3">
        <f t="shared" si="13"/>
        <v>1.7778146211151175E-127</v>
      </c>
      <c r="G195" s="3">
        <f t="shared" si="14"/>
        <v>2.3885564147661084E-127</v>
      </c>
    </row>
    <row r="196" spans="5:7" ht="18" customHeight="1" x14ac:dyDescent="0.55000000000000004">
      <c r="E196">
        <f t="shared" si="12"/>
        <v>188</v>
      </c>
      <c r="F196" s="3">
        <f t="shared" si="13"/>
        <v>6.9032163479464835E-127</v>
      </c>
      <c r="G196" s="3">
        <f t="shared" si="14"/>
        <v>9.2917727627129359E-127</v>
      </c>
    </row>
    <row r="197" spans="5:7" ht="18" customHeight="1" x14ac:dyDescent="0.55000000000000004">
      <c r="E197">
        <f t="shared" si="12"/>
        <v>189</v>
      </c>
      <c r="F197" s="3">
        <f t="shared" si="13"/>
        <v>2.6663216582016501E-126</v>
      </c>
      <c r="G197" s="3">
        <f t="shared" si="14"/>
        <v>3.5954989344729889E-126</v>
      </c>
    </row>
    <row r="198" spans="5:7" ht="18" customHeight="1" x14ac:dyDescent="0.55000000000000004">
      <c r="E198">
        <f t="shared" si="12"/>
        <v>190</v>
      </c>
      <c r="F198" s="3">
        <f t="shared" si="13"/>
        <v>1.0244288476248575E-125</v>
      </c>
      <c r="G198" s="3">
        <f t="shared" si="14"/>
        <v>1.3839787410721514E-125</v>
      </c>
    </row>
    <row r="199" spans="5:7" ht="18" customHeight="1" x14ac:dyDescent="0.55000000000000004">
      <c r="E199">
        <f t="shared" si="12"/>
        <v>191</v>
      </c>
      <c r="F199" s="3">
        <f t="shared" si="13"/>
        <v>3.9153563286185539E-125</v>
      </c>
      <c r="G199" s="3">
        <f t="shared" si="14"/>
        <v>5.2993350696907394E-125</v>
      </c>
    </row>
    <row r="200" spans="5:7" ht="18" customHeight="1" x14ac:dyDescent="0.55000000000000004">
      <c r="E200">
        <f t="shared" si="12"/>
        <v>192</v>
      </c>
      <c r="F200" s="3">
        <f t="shared" si="13"/>
        <v>1.4886511041101887E-124</v>
      </c>
      <c r="G200" s="3">
        <f t="shared" si="14"/>
        <v>2.0185846110791959E-124</v>
      </c>
    </row>
    <row r="201" spans="5:7" ht="18" customHeight="1" x14ac:dyDescent="0.55000000000000004">
      <c r="E201">
        <f t="shared" si="12"/>
        <v>193</v>
      </c>
      <c r="F201" s="3">
        <f t="shared" si="13"/>
        <v>5.6306492538880933E-124</v>
      </c>
      <c r="G201" s="3">
        <f t="shared" si="14"/>
        <v>7.6492338649674747E-124</v>
      </c>
    </row>
    <row r="202" spans="5:7" ht="18" customHeight="1" x14ac:dyDescent="0.55000000000000004">
      <c r="E202">
        <f t="shared" ref="E202:E265" si="15">1+E201</f>
        <v>194</v>
      </c>
      <c r="F202" s="3">
        <f t="shared" si="13"/>
        <v>2.1187494615146426E-123</v>
      </c>
      <c r="G202" s="3">
        <f t="shared" si="14"/>
        <v>2.8836728480114045E-123</v>
      </c>
    </row>
    <row r="203" spans="5:7" ht="18" customHeight="1" x14ac:dyDescent="0.55000000000000004">
      <c r="E203">
        <f t="shared" si="15"/>
        <v>195</v>
      </c>
      <c r="F203" s="3">
        <f t="shared" si="13"/>
        <v>7.9317287533625501E-123</v>
      </c>
      <c r="G203" s="3">
        <f t="shared" si="14"/>
        <v>1.0815401601373943E-122</v>
      </c>
    </row>
    <row r="204" spans="5:7" ht="18" customHeight="1" x14ac:dyDescent="0.55000000000000004">
      <c r="E204">
        <f t="shared" si="15"/>
        <v>196</v>
      </c>
      <c r="F204" s="3">
        <f t="shared" si="13"/>
        <v>2.9541642805891099E-122</v>
      </c>
      <c r="G204" s="3">
        <f t="shared" si="14"/>
        <v>4.0357044407265149E-122</v>
      </c>
    </row>
    <row r="205" spans="5:7" ht="18" customHeight="1" x14ac:dyDescent="0.55000000000000004">
      <c r="E205">
        <f t="shared" si="15"/>
        <v>197</v>
      </c>
      <c r="F205" s="3">
        <f t="shared" si="13"/>
        <v>1.0946903171726175E-121</v>
      </c>
      <c r="G205" s="3">
        <f t="shared" si="14"/>
        <v>1.4982607612453168E-121</v>
      </c>
    </row>
    <row r="206" spans="5:7" ht="18" customHeight="1" x14ac:dyDescent="0.55000000000000004">
      <c r="E206">
        <f t="shared" si="15"/>
        <v>198</v>
      </c>
      <c r="F206" s="3">
        <f t="shared" si="13"/>
        <v>4.0359794522022034E-121</v>
      </c>
      <c r="G206" s="3">
        <f t="shared" si="14"/>
        <v>5.5342402134472378E-121</v>
      </c>
    </row>
    <row r="207" spans="5:7" ht="18" customHeight="1" x14ac:dyDescent="0.55000000000000004">
      <c r="E207">
        <f t="shared" si="15"/>
        <v>199</v>
      </c>
      <c r="F207" s="3">
        <f t="shared" si="13"/>
        <v>1.4805351759333962E-120</v>
      </c>
      <c r="G207" s="3">
        <f t="shared" si="14"/>
        <v>2.0339591972781109E-120</v>
      </c>
    </row>
    <row r="208" spans="5:7" ht="18" customHeight="1" x14ac:dyDescent="0.55000000000000004">
      <c r="E208">
        <f t="shared" si="15"/>
        <v>200</v>
      </c>
      <c r="F208" s="3">
        <f t="shared" si="13"/>
        <v>5.4039533921568764E-120</v>
      </c>
      <c r="G208" s="3">
        <f t="shared" si="14"/>
        <v>7.4379125894348879E-120</v>
      </c>
    </row>
    <row r="209" spans="5:7" ht="18" customHeight="1" x14ac:dyDescent="0.55000000000000004">
      <c r="E209">
        <f t="shared" si="15"/>
        <v>201</v>
      </c>
      <c r="F209" s="3">
        <f t="shared" si="13"/>
        <v>1.9626298389425208E-119</v>
      </c>
      <c r="G209" s="3">
        <f t="shared" si="14"/>
        <v>2.7064210978861595E-119</v>
      </c>
    </row>
    <row r="210" spans="5:7" ht="18" customHeight="1" x14ac:dyDescent="0.55000000000000004">
      <c r="E210">
        <f t="shared" si="15"/>
        <v>202</v>
      </c>
      <c r="F210" s="3">
        <f t="shared" si="13"/>
        <v>7.0926721902382158E-119</v>
      </c>
      <c r="G210" s="3">
        <f t="shared" si="14"/>
        <v>9.7990932881240341E-119</v>
      </c>
    </row>
    <row r="211" spans="5:7" ht="18" customHeight="1" x14ac:dyDescent="0.55000000000000004">
      <c r="E211">
        <f t="shared" si="15"/>
        <v>203</v>
      </c>
      <c r="F211" s="3">
        <f t="shared" si="13"/>
        <v>2.5505668467358214E-118</v>
      </c>
      <c r="G211" s="3">
        <f t="shared" si="14"/>
        <v>3.5304761755483245E-118</v>
      </c>
    </row>
    <row r="212" spans="5:7" ht="18" customHeight="1" x14ac:dyDescent="0.55000000000000004">
      <c r="E212">
        <f t="shared" si="15"/>
        <v>204</v>
      </c>
      <c r="F212" s="3">
        <f t="shared" si="13"/>
        <v>9.1270284221431442E-118</v>
      </c>
      <c r="G212" s="3">
        <f t="shared" si="14"/>
        <v>1.2657504597690826E-117</v>
      </c>
    </row>
    <row r="213" spans="5:7" ht="18" customHeight="1" x14ac:dyDescent="0.55000000000000004">
      <c r="E213">
        <f t="shared" si="15"/>
        <v>205</v>
      </c>
      <c r="F213" s="3">
        <f t="shared" si="13"/>
        <v>3.2501125600800762E-117</v>
      </c>
      <c r="G213" s="3">
        <f t="shared" si="14"/>
        <v>4.5158630198492777E-117</v>
      </c>
    </row>
    <row r="214" spans="5:7" ht="18" customHeight="1" x14ac:dyDescent="0.55000000000000004">
      <c r="E214">
        <f t="shared" si="15"/>
        <v>206</v>
      </c>
      <c r="F214" s="3">
        <f t="shared" si="13"/>
        <v>1.151738916921611E-116</v>
      </c>
      <c r="G214" s="3">
        <f t="shared" si="14"/>
        <v>1.6033252189064967E-116</v>
      </c>
    </row>
    <row r="215" spans="5:7" ht="18" customHeight="1" x14ac:dyDescent="0.55000000000000004">
      <c r="E215">
        <f t="shared" si="15"/>
        <v>207</v>
      </c>
      <c r="F215" s="3">
        <f t="shared" si="13"/>
        <v>4.0616879678876998E-116</v>
      </c>
      <c r="G215" s="3">
        <f t="shared" si="14"/>
        <v>5.665013186794025E-116</v>
      </c>
    </row>
    <row r="216" spans="5:7" ht="18" customHeight="1" x14ac:dyDescent="0.55000000000000004">
      <c r="E216">
        <f t="shared" si="15"/>
        <v>208</v>
      </c>
      <c r="F216" s="3">
        <f t="shared" si="13"/>
        <v>1.4254962579605437E-115</v>
      </c>
      <c r="G216" s="3">
        <f t="shared" si="14"/>
        <v>1.9919975766400543E-115</v>
      </c>
    </row>
    <row r="217" spans="5:7" ht="18" customHeight="1" x14ac:dyDescent="0.55000000000000004">
      <c r="E217">
        <f t="shared" si="15"/>
        <v>209</v>
      </c>
      <c r="F217" s="3">
        <f t="shared" si="13"/>
        <v>4.9790060684748957E-115</v>
      </c>
      <c r="G217" s="3">
        <f t="shared" si="14"/>
        <v>6.9710036451151407E-115</v>
      </c>
    </row>
    <row r="218" spans="5:7" ht="18" customHeight="1" x14ac:dyDescent="0.55000000000000004">
      <c r="E218">
        <f t="shared" si="15"/>
        <v>210</v>
      </c>
      <c r="F218" s="3">
        <f t="shared" si="13"/>
        <v>1.7307973476127496E-114</v>
      </c>
      <c r="G218" s="3">
        <f t="shared" si="14"/>
        <v>2.4278977121242599E-114</v>
      </c>
    </row>
    <row r="219" spans="5:7" ht="18" customHeight="1" x14ac:dyDescent="0.55000000000000004">
      <c r="E219">
        <f t="shared" si="15"/>
        <v>211</v>
      </c>
      <c r="F219" s="3">
        <f t="shared" si="13"/>
        <v>5.9880666528782222E-114</v>
      </c>
      <c r="G219" s="3">
        <f t="shared" si="14"/>
        <v>8.4159643650026387E-114</v>
      </c>
    </row>
    <row r="220" spans="5:7" ht="18" customHeight="1" x14ac:dyDescent="0.55000000000000004">
      <c r="E220">
        <f t="shared" si="15"/>
        <v>212</v>
      </c>
      <c r="F220" s="3">
        <f t="shared" si="13"/>
        <v>2.0619286116043321E-113</v>
      </c>
      <c r="G220" s="3">
        <f t="shared" si="14"/>
        <v>2.9035250481044252E-113</v>
      </c>
    </row>
    <row r="221" spans="5:7" ht="18" customHeight="1" x14ac:dyDescent="0.55000000000000004">
      <c r="E221">
        <f t="shared" si="15"/>
        <v>213</v>
      </c>
      <c r="F221" s="3">
        <f t="shared" si="13"/>
        <v>7.0667036923524565E-113</v>
      </c>
      <c r="G221" s="3">
        <f t="shared" si="14"/>
        <v>9.9702287404571782E-113</v>
      </c>
    </row>
    <row r="222" spans="5:7" ht="18" customHeight="1" x14ac:dyDescent="0.55000000000000004">
      <c r="E222">
        <f t="shared" si="15"/>
        <v>214</v>
      </c>
      <c r="F222" s="3">
        <f t="shared" si="13"/>
        <v>2.4106045305689005E-112</v>
      </c>
      <c r="G222" s="3">
        <f t="shared" si="14"/>
        <v>3.4076274046144435E-112</v>
      </c>
    </row>
    <row r="223" spans="5:7" ht="18" customHeight="1" x14ac:dyDescent="0.55000000000000004">
      <c r="E223">
        <f t="shared" si="15"/>
        <v>215</v>
      </c>
      <c r="F223" s="3">
        <f t="shared" si="13"/>
        <v>8.1848432898381745E-112</v>
      </c>
      <c r="G223" s="3">
        <f t="shared" si="14"/>
        <v>1.1592470694452565E-111</v>
      </c>
    </row>
    <row r="224" spans="5:7" ht="18" customHeight="1" x14ac:dyDescent="0.55000000000000004">
      <c r="E224">
        <f t="shared" si="15"/>
        <v>216</v>
      </c>
      <c r="F224" s="3">
        <f t="shared" si="13"/>
        <v>2.7661738896212214E-111</v>
      </c>
      <c r="G224" s="3">
        <f t="shared" si="14"/>
        <v>3.9254209590667615E-111</v>
      </c>
    </row>
    <row r="225" spans="5:7" ht="18" customHeight="1" x14ac:dyDescent="0.55000000000000004">
      <c r="E225">
        <f t="shared" si="15"/>
        <v>217</v>
      </c>
      <c r="F225" s="3">
        <f>_xlfn.POISSON.DIST(E225,$C$11,FALSE)</f>
        <v>9.3055619328278223E-111</v>
      </c>
      <c r="G225" s="3">
        <f>_xlfn.POISSON.DIST(E225,$C$11,TRUE)</f>
        <v>1.3230982891893675E-110</v>
      </c>
    </row>
    <row r="226" spans="5:7" ht="18" customHeight="1" x14ac:dyDescent="0.55000000000000004">
      <c r="E226">
        <f t="shared" si="15"/>
        <v>218</v>
      </c>
      <c r="F226" s="3">
        <f t="shared" ref="F226:F289" si="16">_xlfn.POISSON.DIST(E226,$C$11,FALSE)</f>
        <v>3.1160826655797447E-110</v>
      </c>
      <c r="G226" s="3">
        <f t="shared" ref="G226:G289" si="17">_xlfn.POISSON.DIST(E226,$C$11,TRUE)</f>
        <v>4.4391809547693843E-110</v>
      </c>
    </row>
    <row r="227" spans="5:7" ht="18" customHeight="1" x14ac:dyDescent="0.55000000000000004">
      <c r="E227">
        <f t="shared" si="15"/>
        <v>219</v>
      </c>
      <c r="F227" s="3">
        <f t="shared" si="16"/>
        <v>1.0386942218599791E-109</v>
      </c>
      <c r="G227" s="3">
        <f t="shared" si="17"/>
        <v>1.4826123173369521E-109</v>
      </c>
    </row>
    <row r="228" spans="5:7" ht="18" customHeight="1" x14ac:dyDescent="0.55000000000000004">
      <c r="E228">
        <f t="shared" si="15"/>
        <v>220</v>
      </c>
      <c r="F228" s="3">
        <f t="shared" si="16"/>
        <v>3.4465762816263754E-109</v>
      </c>
      <c r="G228" s="3">
        <f t="shared" si="17"/>
        <v>4.9291885989634371E-109</v>
      </c>
    </row>
    <row r="229" spans="5:7" ht="18" customHeight="1" x14ac:dyDescent="0.55000000000000004">
      <c r="E229">
        <f t="shared" si="15"/>
        <v>221</v>
      </c>
      <c r="F229" s="3">
        <f t="shared" si="16"/>
        <v>1.1384618486820408E-108</v>
      </c>
      <c r="G229" s="3">
        <f t="shared" si="17"/>
        <v>1.6313807085783165E-108</v>
      </c>
    </row>
    <row r="230" spans="5:7" ht="18" customHeight="1" x14ac:dyDescent="0.55000000000000004">
      <c r="E230">
        <f t="shared" si="15"/>
        <v>222</v>
      </c>
      <c r="F230" s="3">
        <f t="shared" si="16"/>
        <v>3.7435907636840329E-108</v>
      </c>
      <c r="G230" s="3">
        <f t="shared" si="17"/>
        <v>5.3749714722623211E-108</v>
      </c>
    </row>
    <row r="231" spans="5:7" ht="18" customHeight="1" x14ac:dyDescent="0.55000000000000004">
      <c r="E231">
        <f t="shared" si="15"/>
        <v>223</v>
      </c>
      <c r="F231" s="3">
        <f t="shared" si="16"/>
        <v>1.2254803845243625E-107</v>
      </c>
      <c r="G231" s="3">
        <f t="shared" si="17"/>
        <v>1.7629775317504688E-107</v>
      </c>
    </row>
    <row r="232" spans="5:7" ht="18" customHeight="1" x14ac:dyDescent="0.55000000000000004">
      <c r="E232">
        <f t="shared" si="15"/>
        <v>224</v>
      </c>
      <c r="F232" s="3">
        <f t="shared" si="16"/>
        <v>3.9937530388514321E-107</v>
      </c>
      <c r="G232" s="3">
        <f t="shared" si="17"/>
        <v>5.7567305706020857E-107</v>
      </c>
    </row>
    <row r="233" spans="5:7" ht="18" customHeight="1" x14ac:dyDescent="0.55000000000000004">
      <c r="E233">
        <f t="shared" si="15"/>
        <v>225</v>
      </c>
      <c r="F233" s="3">
        <f t="shared" si="16"/>
        <v>1.2957509859385065E-106</v>
      </c>
      <c r="G233" s="3">
        <f t="shared" si="17"/>
        <v>1.8714240429986806E-106</v>
      </c>
    </row>
    <row r="234" spans="5:7" ht="18" customHeight="1" x14ac:dyDescent="0.55000000000000004">
      <c r="E234">
        <f t="shared" si="15"/>
        <v>226</v>
      </c>
      <c r="F234" s="3">
        <f t="shared" si="16"/>
        <v>4.1853903528101425E-106</v>
      </c>
      <c r="G234" s="3">
        <f t="shared" si="17"/>
        <v>6.0568143958089136E-106</v>
      </c>
    </row>
    <row r="235" spans="5:7" ht="18" customHeight="1" x14ac:dyDescent="0.55000000000000004">
      <c r="E235">
        <f t="shared" si="15"/>
        <v>227</v>
      </c>
      <c r="F235" s="3">
        <f t="shared" si="16"/>
        <v>1.3459625363662779E-105</v>
      </c>
      <c r="G235" s="3">
        <f t="shared" si="17"/>
        <v>1.9516439759472493E-105</v>
      </c>
    </row>
    <row r="236" spans="5:7" ht="18" customHeight="1" x14ac:dyDescent="0.55000000000000004">
      <c r="E236">
        <f t="shared" si="15"/>
        <v>228</v>
      </c>
      <c r="F236" s="3">
        <f t="shared" si="16"/>
        <v>4.3094414541553668E-105</v>
      </c>
      <c r="G236" s="3">
        <f t="shared" si="17"/>
        <v>6.2610854301022327E-105</v>
      </c>
    </row>
    <row r="237" spans="5:7" ht="18" customHeight="1" x14ac:dyDescent="0.55000000000000004">
      <c r="E237">
        <f t="shared" si="15"/>
        <v>229</v>
      </c>
      <c r="F237" s="3">
        <f t="shared" si="16"/>
        <v>1.3737520792721506E-104</v>
      </c>
      <c r="G237" s="3">
        <f t="shared" si="17"/>
        <v>1.9998606222824617E-104</v>
      </c>
    </row>
    <row r="238" spans="5:7" ht="18" customHeight="1" x14ac:dyDescent="0.55000000000000004">
      <c r="E238">
        <f t="shared" si="15"/>
        <v>230</v>
      </c>
      <c r="F238" s="3">
        <f t="shared" si="16"/>
        <v>4.3601696429074521E-104</v>
      </c>
      <c r="G238" s="3">
        <f t="shared" si="17"/>
        <v>6.36003026519E-104</v>
      </c>
    </row>
    <row r="239" spans="5:7" ht="18" customHeight="1" x14ac:dyDescent="0.55000000000000004">
      <c r="E239">
        <f t="shared" si="15"/>
        <v>231</v>
      </c>
      <c r="F239" s="3">
        <f t="shared" si="16"/>
        <v>1.3778891079318113E-103</v>
      </c>
      <c r="G239" s="3">
        <f t="shared" si="17"/>
        <v>2.0138921344507307E-103</v>
      </c>
    </row>
    <row r="240" spans="5:7" ht="18" customHeight="1" x14ac:dyDescent="0.55000000000000004">
      <c r="E240">
        <f t="shared" si="15"/>
        <v>232</v>
      </c>
      <c r="F240" s="3">
        <f t="shared" si="16"/>
        <v>4.3355993482335427E-103</v>
      </c>
      <c r="G240" s="3">
        <f t="shared" si="17"/>
        <v>6.3494914826844751E-103</v>
      </c>
    </row>
    <row r="241" spans="5:7" ht="18" customHeight="1" x14ac:dyDescent="0.55000000000000004">
      <c r="E241">
        <f t="shared" si="15"/>
        <v>233</v>
      </c>
      <c r="F241" s="3">
        <f t="shared" si="16"/>
        <v>1.3583637442963887E-102</v>
      </c>
      <c r="G241" s="3">
        <f t="shared" si="17"/>
        <v>1.9933128925648162E-102</v>
      </c>
    </row>
    <row r="242" spans="5:7" ht="18" customHeight="1" x14ac:dyDescent="0.55000000000000004">
      <c r="E242">
        <f t="shared" si="15"/>
        <v>234</v>
      </c>
      <c r="F242" s="3">
        <f t="shared" si="16"/>
        <v>4.237630484343392E-102</v>
      </c>
      <c r="G242" s="3">
        <f t="shared" si="17"/>
        <v>6.2309433769083426E-102</v>
      </c>
    </row>
    <row r="243" spans="5:7" ht="18" customHeight="1" x14ac:dyDescent="0.55000000000000004">
      <c r="E243">
        <f t="shared" si="15"/>
        <v>235</v>
      </c>
      <c r="F243" s="3">
        <f t="shared" si="16"/>
        <v>1.316370320668402E-101</v>
      </c>
      <c r="G243" s="3">
        <f t="shared" si="17"/>
        <v>1.9394646583592311E-101</v>
      </c>
    </row>
    <row r="244" spans="5:7" ht="18" customHeight="1" x14ac:dyDescent="0.55000000000000004">
      <c r="E244">
        <f t="shared" si="15"/>
        <v>236</v>
      </c>
      <c r="F244" s="3">
        <f t="shared" si="16"/>
        <v>4.0718234495251315E-101</v>
      </c>
      <c r="G244" s="3">
        <f t="shared" si="17"/>
        <v>6.0112881078840416E-101</v>
      </c>
    </row>
    <row r="245" spans="5:7" ht="18" customHeight="1" x14ac:dyDescent="0.55000000000000004">
      <c r="E245">
        <f t="shared" si="15"/>
        <v>237</v>
      </c>
      <c r="F245" s="3">
        <f t="shared" si="16"/>
        <v>1.2541903452123156E-100</v>
      </c>
      <c r="G245" s="3">
        <f t="shared" si="17"/>
        <v>1.8553191560007496E-100</v>
      </c>
    </row>
    <row r="246" spans="5:7" ht="18" customHeight="1" x14ac:dyDescent="0.55000000000000004">
      <c r="E246">
        <f t="shared" si="15"/>
        <v>238</v>
      </c>
      <c r="F246" s="3">
        <f t="shared" si="16"/>
        <v>3.8468863529622065E-100</v>
      </c>
      <c r="G246" s="3">
        <f t="shared" si="17"/>
        <v>5.7022055089633E-100</v>
      </c>
    </row>
    <row r="247" spans="5:7" ht="18" customHeight="1" x14ac:dyDescent="0.55000000000000004">
      <c r="E247">
        <f t="shared" si="15"/>
        <v>239</v>
      </c>
      <c r="F247" s="3">
        <f t="shared" si="16"/>
        <v>1.1749903923274397E-99</v>
      </c>
      <c r="G247" s="3">
        <f t="shared" si="17"/>
        <v>1.7452109432238185E-99</v>
      </c>
    </row>
    <row r="248" spans="5:7" ht="18" customHeight="1" x14ac:dyDescent="0.55000000000000004">
      <c r="E248">
        <f t="shared" si="15"/>
        <v>240</v>
      </c>
      <c r="F248" s="3">
        <f t="shared" si="16"/>
        <v>3.5739291099960628E-99</v>
      </c>
      <c r="G248" s="3">
        <f t="shared" si="17"/>
        <v>5.3191400532195106E-99</v>
      </c>
    </row>
    <row r="249" spans="5:7" ht="18" customHeight="1" x14ac:dyDescent="0.55000000000000004">
      <c r="E249">
        <f t="shared" si="15"/>
        <v>241</v>
      </c>
      <c r="F249" s="3">
        <f t="shared" si="16"/>
        <v>1.0825594399572382E-98</v>
      </c>
      <c r="G249" s="3">
        <f t="shared" si="17"/>
        <v>1.6144734452791248E-98</v>
      </c>
    </row>
    <row r="250" spans="5:7" ht="18" customHeight="1" x14ac:dyDescent="0.55000000000000004">
      <c r="E250">
        <f t="shared" si="15"/>
        <v>242</v>
      </c>
      <c r="F250" s="3">
        <f t="shared" si="16"/>
        <v>3.2655718643336871E-98</v>
      </c>
      <c r="G250" s="3">
        <f t="shared" si="17"/>
        <v>4.880045309613065E-98</v>
      </c>
    </row>
    <row r="251" spans="5:7" ht="18" customHeight="1" x14ac:dyDescent="0.55000000000000004">
      <c r="E251">
        <f t="shared" si="15"/>
        <v>243</v>
      </c>
      <c r="F251" s="3">
        <f t="shared" si="16"/>
        <v>9.8101541603445077E-98</v>
      </c>
      <c r="G251" s="3">
        <f t="shared" si="17"/>
        <v>1.4690199469957078E-97</v>
      </c>
    </row>
    <row r="252" spans="5:7" ht="18" customHeight="1" x14ac:dyDescent="0.55000000000000004">
      <c r="E252">
        <f t="shared" si="15"/>
        <v>244</v>
      </c>
      <c r="F252" s="3">
        <f t="shared" si="16"/>
        <v>2.9350051381357578E-97</v>
      </c>
      <c r="G252" s="3">
        <f t="shared" si="17"/>
        <v>4.4040250851315274E-97</v>
      </c>
    </row>
    <row r="253" spans="5:7" ht="18" customHeight="1" x14ac:dyDescent="0.55000000000000004">
      <c r="E253">
        <f t="shared" si="15"/>
        <v>245</v>
      </c>
      <c r="F253" s="3">
        <f t="shared" si="16"/>
        <v>8.7451173503638082E-97</v>
      </c>
      <c r="G253" s="3">
        <f t="shared" si="17"/>
        <v>1.31491424354957E-96</v>
      </c>
    </row>
    <row r="254" spans="5:7" ht="18" customHeight="1" x14ac:dyDescent="0.55000000000000004">
      <c r="E254">
        <f t="shared" si="15"/>
        <v>246</v>
      </c>
      <c r="F254" s="3">
        <f t="shared" si="16"/>
        <v>2.5950957990917707E-96</v>
      </c>
      <c r="G254" s="3">
        <f t="shared" si="17"/>
        <v>3.9100100426412373E-96</v>
      </c>
    </row>
    <row r="255" spans="5:7" ht="18" customHeight="1" x14ac:dyDescent="0.55000000000000004">
      <c r="E255">
        <f t="shared" si="15"/>
        <v>247</v>
      </c>
      <c r="F255" s="3">
        <f t="shared" si="16"/>
        <v>7.669716329299362E-96</v>
      </c>
      <c r="G255" s="3">
        <f t="shared" si="17"/>
        <v>1.1579726371940942E-95</v>
      </c>
    </row>
    <row r="256" spans="5:7" ht="18" customHeight="1" x14ac:dyDescent="0.55000000000000004">
      <c r="E256">
        <f t="shared" si="15"/>
        <v>248</v>
      </c>
      <c r="F256" s="3">
        <f t="shared" si="16"/>
        <v>2.2576181130599604E-95</v>
      </c>
      <c r="G256" s="3">
        <f t="shared" si="17"/>
        <v>3.4155907502539713E-95</v>
      </c>
    </row>
    <row r="257" spans="5:7" ht="18" customHeight="1" x14ac:dyDescent="0.55000000000000004">
      <c r="E257">
        <f t="shared" si="15"/>
        <v>249</v>
      </c>
      <c r="F257" s="3">
        <f t="shared" si="16"/>
        <v>6.6187197692117704E-95</v>
      </c>
      <c r="G257" s="3">
        <f t="shared" si="17"/>
        <v>1.003431051946577E-94</v>
      </c>
    </row>
    <row r="258" spans="5:7" ht="18" customHeight="1" x14ac:dyDescent="0.55000000000000004">
      <c r="E258">
        <f t="shared" si="15"/>
        <v>250</v>
      </c>
      <c r="F258" s="3">
        <f t="shared" si="16"/>
        <v>1.9326661726098429E-94</v>
      </c>
      <c r="G258" s="3">
        <f t="shared" si="17"/>
        <v>2.9360972245564677E-94</v>
      </c>
    </row>
    <row r="259" spans="5:7" ht="18" customHeight="1" x14ac:dyDescent="0.55000000000000004">
      <c r="E259">
        <f t="shared" si="15"/>
        <v>251</v>
      </c>
      <c r="F259" s="3">
        <f t="shared" si="16"/>
        <v>5.6209016175506317E-94</v>
      </c>
      <c r="G259" s="3">
        <f t="shared" si="17"/>
        <v>8.5569988421067002E-94</v>
      </c>
    </row>
    <row r="260" spans="5:7" ht="18" customHeight="1" x14ac:dyDescent="0.55000000000000004">
      <c r="E260">
        <f t="shared" si="15"/>
        <v>252</v>
      </c>
      <c r="F260" s="3">
        <f t="shared" si="16"/>
        <v>1.6282770558776865E-93</v>
      </c>
      <c r="G260" s="3">
        <f t="shared" si="17"/>
        <v>2.4839769400883778E-93</v>
      </c>
    </row>
    <row r="261" spans="5:7" ht="18" customHeight="1" x14ac:dyDescent="0.55000000000000004">
      <c r="E261">
        <f t="shared" si="15"/>
        <v>253</v>
      </c>
      <c r="F261" s="3">
        <f t="shared" si="16"/>
        <v>4.6981907145878311E-93</v>
      </c>
      <c r="G261" s="3">
        <f t="shared" si="17"/>
        <v>7.1821676546761961E-93</v>
      </c>
    </row>
    <row r="262" spans="5:7" ht="18" customHeight="1" x14ac:dyDescent="0.55000000000000004">
      <c r="E262">
        <f t="shared" si="15"/>
        <v>254</v>
      </c>
      <c r="F262" s="3">
        <f t="shared" si="16"/>
        <v>1.3502674100980748E-92</v>
      </c>
      <c r="G262" s="3">
        <f t="shared" si="17"/>
        <v>2.068484175565674E-92</v>
      </c>
    </row>
    <row r="263" spans="5:7" ht="18" customHeight="1" x14ac:dyDescent="0.55000000000000004">
      <c r="E263">
        <f t="shared" si="15"/>
        <v>255</v>
      </c>
      <c r="F263" s="3">
        <f t="shared" si="16"/>
        <v>3.8654714093003342E-92</v>
      </c>
      <c r="G263" s="3">
        <f t="shared" si="17"/>
        <v>5.9339555848662447E-92</v>
      </c>
    </row>
    <row r="264" spans="5:7" ht="18" customHeight="1" x14ac:dyDescent="0.55000000000000004">
      <c r="E264">
        <f t="shared" si="15"/>
        <v>256</v>
      </c>
      <c r="F264" s="3">
        <f t="shared" si="16"/>
        <v>1.1022633315583425E-91</v>
      </c>
      <c r="G264" s="3">
        <f t="shared" si="17"/>
        <v>1.695658890044989E-91</v>
      </c>
    </row>
    <row r="265" spans="5:7" ht="18" customHeight="1" x14ac:dyDescent="0.55000000000000004">
      <c r="E265">
        <f t="shared" si="15"/>
        <v>257</v>
      </c>
      <c r="F265" s="3">
        <f t="shared" si="16"/>
        <v>3.1309425371112871E-91</v>
      </c>
      <c r="G265" s="3">
        <f t="shared" si="17"/>
        <v>4.8266014271562589E-91</v>
      </c>
    </row>
    <row r="266" spans="5:7" ht="18" customHeight="1" x14ac:dyDescent="0.55000000000000004">
      <c r="E266">
        <f t="shared" ref="E266:E329" si="18">1+E265</f>
        <v>258</v>
      </c>
      <c r="F266" s="3">
        <f t="shared" si="16"/>
        <v>8.858868418958259E-91</v>
      </c>
      <c r="G266" s="3">
        <f t="shared" si="17"/>
        <v>1.3685469846114294E-90</v>
      </c>
    </row>
    <row r="267" spans="5:7" ht="18" customHeight="1" x14ac:dyDescent="0.55000000000000004">
      <c r="E267">
        <f t="shared" si="18"/>
        <v>259</v>
      </c>
      <c r="F267" s="3">
        <f t="shared" si="16"/>
        <v>2.4969011373897391E-90</v>
      </c>
      <c r="G267" s="3">
        <f t="shared" si="17"/>
        <v>3.8654481220010651E-90</v>
      </c>
    </row>
    <row r="268" spans="5:7" ht="18" customHeight="1" x14ac:dyDescent="0.55000000000000004">
      <c r="E268">
        <f t="shared" si="18"/>
        <v>260</v>
      </c>
      <c r="F268" s="3">
        <f t="shared" si="16"/>
        <v>7.0105301165171568E-90</v>
      </c>
      <c r="G268" s="3">
        <f t="shared" si="17"/>
        <v>1.0875978238518399E-89</v>
      </c>
    </row>
    <row r="269" spans="5:7" ht="18" customHeight="1" x14ac:dyDescent="0.55000000000000004">
      <c r="E269">
        <f t="shared" si="18"/>
        <v>261</v>
      </c>
      <c r="F269" s="3">
        <f t="shared" si="16"/>
        <v>1.9607996111331823E-89</v>
      </c>
      <c r="G269" s="3">
        <f t="shared" si="17"/>
        <v>3.0483974349850468E-89</v>
      </c>
    </row>
    <row r="270" spans="5:7" ht="18" customHeight="1" x14ac:dyDescent="0.55000000000000004">
      <c r="E270">
        <f t="shared" si="18"/>
        <v>262</v>
      </c>
      <c r="F270" s="3">
        <f t="shared" si="16"/>
        <v>5.4632966264398296E-89</v>
      </c>
      <c r="G270" s="3">
        <f t="shared" si="17"/>
        <v>8.5116940614243891E-89</v>
      </c>
    </row>
    <row r="271" spans="5:7" ht="18" customHeight="1" x14ac:dyDescent="0.55000000000000004">
      <c r="E271">
        <f t="shared" si="18"/>
        <v>263</v>
      </c>
      <c r="F271" s="3">
        <f t="shared" si="16"/>
        <v>1.5164283411790294E-88</v>
      </c>
      <c r="G271" s="3">
        <f t="shared" si="17"/>
        <v>2.367597747321603E-88</v>
      </c>
    </row>
    <row r="272" spans="5:7" ht="18" customHeight="1" x14ac:dyDescent="0.55000000000000004">
      <c r="E272">
        <f t="shared" si="18"/>
        <v>264</v>
      </c>
      <c r="F272" s="3">
        <f t="shared" si="16"/>
        <v>4.1931541252301317E-88</v>
      </c>
      <c r="G272" s="3">
        <f t="shared" si="17"/>
        <v>6.5607518725516482E-88</v>
      </c>
    </row>
    <row r="273" spans="5:7" ht="18" customHeight="1" x14ac:dyDescent="0.55000000000000004">
      <c r="E273">
        <f t="shared" si="18"/>
        <v>265</v>
      </c>
      <c r="F273" s="3">
        <f t="shared" si="16"/>
        <v>1.1550952873275307E-87</v>
      </c>
      <c r="G273" s="3">
        <f t="shared" si="17"/>
        <v>1.8111704745827294E-87</v>
      </c>
    </row>
    <row r="274" spans="5:7" ht="18" customHeight="1" x14ac:dyDescent="0.55000000000000004">
      <c r="E274">
        <f t="shared" si="18"/>
        <v>266</v>
      </c>
      <c r="F274" s="3">
        <f t="shared" si="16"/>
        <v>3.1699983449214785E-87</v>
      </c>
      <c r="G274" s="3">
        <f t="shared" si="17"/>
        <v>4.9811688195042099E-87</v>
      </c>
    </row>
    <row r="275" spans="5:7" ht="18" customHeight="1" x14ac:dyDescent="0.55000000000000004">
      <c r="E275">
        <f t="shared" si="18"/>
        <v>267</v>
      </c>
      <c r="F275" s="3">
        <f t="shared" si="16"/>
        <v>8.6670366733808242E-87</v>
      </c>
      <c r="G275" s="3">
        <f t="shared" si="17"/>
        <v>1.3648205492884656E-86</v>
      </c>
    </row>
    <row r="276" spans="5:7" ht="18" customHeight="1" x14ac:dyDescent="0.55000000000000004">
      <c r="E276">
        <f t="shared" si="18"/>
        <v>268</v>
      </c>
      <c r="F276" s="3">
        <f t="shared" si="16"/>
        <v>2.3607973028238149E-86</v>
      </c>
      <c r="G276" s="3">
        <f t="shared" si="17"/>
        <v>3.7256178521124893E-86</v>
      </c>
    </row>
    <row r="277" spans="5:7" ht="18" customHeight="1" x14ac:dyDescent="0.55000000000000004">
      <c r="E277">
        <f t="shared" si="18"/>
        <v>269</v>
      </c>
      <c r="F277" s="3">
        <f t="shared" si="16"/>
        <v>6.4066246507861764E-86</v>
      </c>
      <c r="G277" s="3">
        <f t="shared" si="17"/>
        <v>1.0132242502898556E-85</v>
      </c>
    </row>
    <row r="278" spans="5:7" ht="18" customHeight="1" x14ac:dyDescent="0.55000000000000004">
      <c r="E278">
        <f t="shared" si="18"/>
        <v>270</v>
      </c>
      <c r="F278" s="3">
        <f t="shared" si="16"/>
        <v>1.7321614796569845E-85</v>
      </c>
      <c r="G278" s="3">
        <f t="shared" si="17"/>
        <v>2.7453857299468279E-85</v>
      </c>
    </row>
    <row r="279" spans="5:7" ht="18" customHeight="1" x14ac:dyDescent="0.55000000000000004">
      <c r="E279">
        <f t="shared" si="18"/>
        <v>271</v>
      </c>
      <c r="F279" s="3">
        <f t="shared" si="16"/>
        <v>4.6659700374523735E-85</v>
      </c>
      <c r="G279" s="3">
        <f t="shared" si="17"/>
        <v>7.4113557673990751E-85</v>
      </c>
    </row>
    <row r="280" spans="5:7" ht="18" customHeight="1" x14ac:dyDescent="0.55000000000000004">
      <c r="E280">
        <f t="shared" si="18"/>
        <v>272</v>
      </c>
      <c r="F280" s="3">
        <f t="shared" si="16"/>
        <v>1.2522640174044756E-84</v>
      </c>
      <c r="G280" s="3">
        <f t="shared" si="17"/>
        <v>1.9933995941442867E-84</v>
      </c>
    </row>
    <row r="281" spans="5:7" ht="18" customHeight="1" x14ac:dyDescent="0.55000000000000004">
      <c r="E281">
        <f t="shared" si="18"/>
        <v>273</v>
      </c>
      <c r="F281" s="3">
        <f t="shared" si="16"/>
        <v>3.3485448084440412E-84</v>
      </c>
      <c r="G281" s="3">
        <f t="shared" si="17"/>
        <v>5.341944402588467E-84</v>
      </c>
    </row>
    <row r="282" spans="5:7" ht="18" customHeight="1" x14ac:dyDescent="0.55000000000000004">
      <c r="E282">
        <f t="shared" si="18"/>
        <v>274</v>
      </c>
      <c r="F282" s="3">
        <f t="shared" si="16"/>
        <v>8.9213055115482204E-84</v>
      </c>
      <c r="G282" s="3">
        <f t="shared" si="17"/>
        <v>1.4263249914136639E-83</v>
      </c>
    </row>
    <row r="283" spans="5:7" ht="18" customHeight="1" x14ac:dyDescent="0.55000000000000004">
      <c r="E283">
        <f t="shared" si="18"/>
        <v>275</v>
      </c>
      <c r="F283" s="3">
        <f t="shared" si="16"/>
        <v>2.368201099429156E-83</v>
      </c>
      <c r="G283" s="3">
        <f t="shared" si="17"/>
        <v>3.7945260908428534E-83</v>
      </c>
    </row>
    <row r="284" spans="5:7" ht="18" customHeight="1" x14ac:dyDescent="0.55000000000000004">
      <c r="E284">
        <f t="shared" si="18"/>
        <v>276</v>
      </c>
      <c r="F284" s="3">
        <f t="shared" si="16"/>
        <v>6.2637202992148525E-83</v>
      </c>
      <c r="G284" s="3">
        <f t="shared" si="17"/>
        <v>1.0058246390057561E-82</v>
      </c>
    </row>
    <row r="285" spans="5:7" ht="18" customHeight="1" x14ac:dyDescent="0.55000000000000004">
      <c r="E285">
        <f t="shared" si="18"/>
        <v>277</v>
      </c>
      <c r="F285" s="3">
        <f t="shared" si="16"/>
        <v>1.6507277322840349E-82</v>
      </c>
      <c r="G285" s="3">
        <f t="shared" si="17"/>
        <v>2.6565523712898597E-82</v>
      </c>
    </row>
    <row r="286" spans="5:7" ht="18" customHeight="1" x14ac:dyDescent="0.55000000000000004">
      <c r="E286">
        <f t="shared" si="18"/>
        <v>278</v>
      </c>
      <c r="F286" s="3">
        <f t="shared" si="16"/>
        <v>4.3346447646308493E-82</v>
      </c>
      <c r="G286" s="3">
        <f t="shared" si="17"/>
        <v>6.9911971359210069E-82</v>
      </c>
    </row>
    <row r="287" spans="5:7" ht="18" customHeight="1" x14ac:dyDescent="0.55000000000000004">
      <c r="E287">
        <f t="shared" si="18"/>
        <v>279</v>
      </c>
      <c r="F287" s="3">
        <f t="shared" si="16"/>
        <v>1.134154364939303E-81</v>
      </c>
      <c r="G287" s="3">
        <f t="shared" si="17"/>
        <v>1.8332740785313355E-81</v>
      </c>
    </row>
    <row r="288" spans="5:7" ht="18" customHeight="1" x14ac:dyDescent="0.55000000000000004">
      <c r="E288">
        <f t="shared" si="18"/>
        <v>280</v>
      </c>
      <c r="F288" s="3">
        <f t="shared" si="16"/>
        <v>2.9569024514487878E-81</v>
      </c>
      <c r="G288" s="3">
        <f t="shared" si="17"/>
        <v>4.7901765299802356E-81</v>
      </c>
    </row>
    <row r="289" spans="5:7" ht="18" customHeight="1" x14ac:dyDescent="0.55000000000000004">
      <c r="E289">
        <f t="shared" si="18"/>
        <v>281</v>
      </c>
      <c r="F289" s="3">
        <f t="shared" si="16"/>
        <v>7.681632703052191E-81</v>
      </c>
      <c r="G289" s="3">
        <f t="shared" si="17"/>
        <v>1.2471809233031651E-80</v>
      </c>
    </row>
    <row r="290" spans="5:7" ht="18" customHeight="1" x14ac:dyDescent="0.55000000000000004">
      <c r="E290">
        <f t="shared" si="18"/>
        <v>282</v>
      </c>
      <c r="F290" s="3">
        <f t="shared" ref="F290:F353" si="19">_xlfn.POISSON.DIST(E290,$C$11,FALSE)</f>
        <v>1.9885077564637416E-80</v>
      </c>
      <c r="G290" s="3">
        <f t="shared" ref="G290:G353" si="20">_xlfn.POISSON.DIST(E290,$C$11,TRUE)</f>
        <v>3.23568867976708E-80</v>
      </c>
    </row>
    <row r="291" spans="5:7" ht="18" customHeight="1" x14ac:dyDescent="0.55000000000000004">
      <c r="E291">
        <f t="shared" si="18"/>
        <v>283</v>
      </c>
      <c r="F291" s="3">
        <f t="shared" si="19"/>
        <v>5.1293662975922569E-80</v>
      </c>
      <c r="G291" s="3">
        <f t="shared" si="20"/>
        <v>8.36505497735922E-80</v>
      </c>
    </row>
    <row r="292" spans="5:7" ht="18" customHeight="1" x14ac:dyDescent="0.55000000000000004">
      <c r="E292">
        <f t="shared" si="18"/>
        <v>284</v>
      </c>
      <c r="F292" s="3">
        <f t="shared" si="19"/>
        <v>1.3184638722684139E-79</v>
      </c>
      <c r="G292" s="3">
        <f t="shared" si="20"/>
        <v>2.154969370004344E-79</v>
      </c>
    </row>
    <row r="293" spans="5:7" ht="18" customHeight="1" x14ac:dyDescent="0.55000000000000004">
      <c r="E293">
        <f t="shared" si="18"/>
        <v>285</v>
      </c>
      <c r="F293" s="3">
        <f t="shared" si="19"/>
        <v>3.3771179886173538E-79</v>
      </c>
      <c r="G293" s="3">
        <f t="shared" si="20"/>
        <v>5.5320873586217355E-79</v>
      </c>
    </row>
    <row r="294" spans="5:7" ht="18" customHeight="1" x14ac:dyDescent="0.55000000000000004">
      <c r="E294">
        <f t="shared" si="18"/>
        <v>286</v>
      </c>
      <c r="F294" s="3">
        <f t="shared" si="19"/>
        <v>8.6199165443730271E-79</v>
      </c>
      <c r="G294" s="3">
        <f t="shared" si="20"/>
        <v>1.4152003902994205E-78</v>
      </c>
    </row>
    <row r="295" spans="5:7" ht="18" customHeight="1" x14ac:dyDescent="0.55000000000000004">
      <c r="E295">
        <f t="shared" si="18"/>
        <v>287</v>
      </c>
      <c r="F295" s="3">
        <f t="shared" si="19"/>
        <v>2.1925223266174431E-78</v>
      </c>
      <c r="G295" s="3">
        <f t="shared" si="20"/>
        <v>3.607722716917001E-78</v>
      </c>
    </row>
    <row r="296" spans="5:7" ht="18" customHeight="1" x14ac:dyDescent="0.55000000000000004">
      <c r="E296">
        <f t="shared" si="18"/>
        <v>288</v>
      </c>
      <c r="F296" s="3">
        <f t="shared" si="19"/>
        <v>5.5574350639958133E-78</v>
      </c>
      <c r="G296" s="3">
        <f t="shared" si="20"/>
        <v>9.1651577809126288E-78</v>
      </c>
    </row>
    <row r="297" spans="5:7" ht="18" customHeight="1" x14ac:dyDescent="0.55000000000000004">
      <c r="E297">
        <f t="shared" si="18"/>
        <v>289</v>
      </c>
      <c r="F297" s="3">
        <f t="shared" si="19"/>
        <v>1.4037811753345542E-77</v>
      </c>
      <c r="G297" s="3">
        <f t="shared" si="20"/>
        <v>2.3202969534259333E-77</v>
      </c>
    </row>
    <row r="298" spans="5:7" ht="18" customHeight="1" x14ac:dyDescent="0.55000000000000004">
      <c r="E298">
        <f t="shared" si="18"/>
        <v>290</v>
      </c>
      <c r="F298" s="3">
        <f t="shared" si="19"/>
        <v>3.5336560620492298E-77</v>
      </c>
      <c r="G298" s="3">
        <f t="shared" si="20"/>
        <v>5.8539530154749614E-77</v>
      </c>
    </row>
    <row r="299" spans="5:7" ht="18" customHeight="1" x14ac:dyDescent="0.55000000000000004">
      <c r="E299">
        <f t="shared" si="18"/>
        <v>291</v>
      </c>
      <c r="F299" s="3">
        <f t="shared" si="19"/>
        <v>8.8644980250716458E-77</v>
      </c>
      <c r="G299" s="3">
        <f t="shared" si="20"/>
        <v>1.4718451040546161E-76</v>
      </c>
    </row>
    <row r="300" spans="5:7" ht="18" customHeight="1" x14ac:dyDescent="0.55000000000000004">
      <c r="E300">
        <f t="shared" si="18"/>
        <v>292</v>
      </c>
      <c r="F300" s="3">
        <f t="shared" si="19"/>
        <v>2.2161245062678435E-76</v>
      </c>
      <c r="G300" s="3">
        <f t="shared" si="20"/>
        <v>3.6879696103225716E-76</v>
      </c>
    </row>
    <row r="301" spans="5:7" ht="18" customHeight="1" x14ac:dyDescent="0.55000000000000004">
      <c r="E301">
        <f t="shared" si="18"/>
        <v>293</v>
      </c>
      <c r="F301" s="3">
        <f t="shared" si="19"/>
        <v>5.5214023535002556E-76</v>
      </c>
      <c r="G301" s="3">
        <f t="shared" si="20"/>
        <v>9.2093719638228892E-76</v>
      </c>
    </row>
    <row r="302" spans="5:7" ht="18" customHeight="1" x14ac:dyDescent="0.55000000000000004">
      <c r="E302">
        <f t="shared" si="18"/>
        <v>294</v>
      </c>
      <c r="F302" s="3">
        <f t="shared" si="19"/>
        <v>1.3709604483180997E-75</v>
      </c>
      <c r="G302" s="3">
        <f t="shared" si="20"/>
        <v>2.2918976447003375E-75</v>
      </c>
    </row>
    <row r="303" spans="5:7" ht="18" customHeight="1" x14ac:dyDescent="0.55000000000000004">
      <c r="E303">
        <f t="shared" si="18"/>
        <v>295</v>
      </c>
      <c r="F303" s="3">
        <f t="shared" si="19"/>
        <v>3.3925461941430221E-75</v>
      </c>
      <c r="G303" s="3">
        <f t="shared" si="20"/>
        <v>5.6844438388433512E-75</v>
      </c>
    </row>
    <row r="304" spans="5:7" ht="18" customHeight="1" x14ac:dyDescent="0.55000000000000004">
      <c r="E304">
        <f t="shared" si="18"/>
        <v>296</v>
      </c>
      <c r="F304" s="3">
        <f t="shared" si="19"/>
        <v>8.3667524382581134E-75</v>
      </c>
      <c r="G304" s="3">
        <f t="shared" si="20"/>
        <v>1.4051196277101693E-74</v>
      </c>
    </row>
    <row r="305" spans="5:7" ht="18" customHeight="1" x14ac:dyDescent="0.55000000000000004">
      <c r="E305">
        <f t="shared" si="18"/>
        <v>297</v>
      </c>
      <c r="F305" s="3">
        <f t="shared" si="19"/>
        <v>2.0564745050264382E-74</v>
      </c>
      <c r="G305" s="3">
        <f t="shared" si="20"/>
        <v>3.4615941327366908E-74</v>
      </c>
    </row>
    <row r="306" spans="5:7" ht="18" customHeight="1" x14ac:dyDescent="0.55000000000000004">
      <c r="E306">
        <f t="shared" si="18"/>
        <v>298</v>
      </c>
      <c r="F306" s="3">
        <f t="shared" si="19"/>
        <v>5.0376724451991156E-74</v>
      </c>
      <c r="G306" s="3">
        <f t="shared" si="20"/>
        <v>8.4992665779357181E-74</v>
      </c>
    </row>
    <row r="307" spans="5:7" ht="18" customHeight="1" x14ac:dyDescent="0.55000000000000004">
      <c r="E307">
        <f t="shared" si="18"/>
        <v>299</v>
      </c>
      <c r="F307" s="3">
        <f t="shared" si="19"/>
        <v>1.2299334063529488E-73</v>
      </c>
      <c r="G307" s="3">
        <f t="shared" si="20"/>
        <v>2.0798600641465413E-73</v>
      </c>
    </row>
    <row r="308" spans="5:7" ht="18" customHeight="1" x14ac:dyDescent="0.55000000000000004">
      <c r="E308">
        <f t="shared" si="18"/>
        <v>300</v>
      </c>
      <c r="F308" s="3">
        <f t="shared" si="19"/>
        <v>2.992837955458873E-73</v>
      </c>
      <c r="G308" s="3">
        <f t="shared" si="20"/>
        <v>5.0726980196051724E-73</v>
      </c>
    </row>
    <row r="309" spans="5:7" ht="18" customHeight="1" x14ac:dyDescent="0.55000000000000004">
      <c r="E309">
        <f t="shared" si="18"/>
        <v>301</v>
      </c>
      <c r="F309" s="3">
        <f t="shared" si="19"/>
        <v>7.2583777657304755E-73</v>
      </c>
      <c r="G309" s="3">
        <f t="shared" si="20"/>
        <v>1.2331075785335724E-72</v>
      </c>
    </row>
    <row r="310" spans="5:7" ht="18" customHeight="1" x14ac:dyDescent="0.55000000000000004">
      <c r="E310">
        <f t="shared" si="18"/>
        <v>302</v>
      </c>
      <c r="F310" s="3">
        <f t="shared" si="19"/>
        <v>1.75450853277592E-72</v>
      </c>
      <c r="G310" s="3">
        <f t="shared" si="20"/>
        <v>2.9876161113094524E-72</v>
      </c>
    </row>
    <row r="311" spans="5:7" ht="18" customHeight="1" x14ac:dyDescent="0.55000000000000004">
      <c r="E311">
        <f t="shared" si="18"/>
        <v>303</v>
      </c>
      <c r="F311" s="3">
        <f t="shared" si="19"/>
        <v>4.2270337588330189E-72</v>
      </c>
      <c r="G311" s="3">
        <f t="shared" si="20"/>
        <v>7.2146498701427744E-72</v>
      </c>
    </row>
    <row r="312" spans="5:7" ht="18" customHeight="1" x14ac:dyDescent="0.55000000000000004">
      <c r="E312">
        <f t="shared" si="18"/>
        <v>304</v>
      </c>
      <c r="F312" s="3">
        <f t="shared" si="19"/>
        <v>1.0150442907724454E-71</v>
      </c>
      <c r="G312" s="3">
        <f t="shared" si="20"/>
        <v>1.7365092777867274E-71</v>
      </c>
    </row>
    <row r="313" spans="5:7" ht="18" customHeight="1" x14ac:dyDescent="0.55000000000000004">
      <c r="E313">
        <f t="shared" si="18"/>
        <v>305</v>
      </c>
      <c r="F313" s="3">
        <f t="shared" si="19"/>
        <v>2.4294502697176625E-71</v>
      </c>
      <c r="G313" s="3">
        <f t="shared" si="20"/>
        <v>4.1659595475043749E-71</v>
      </c>
    </row>
    <row r="314" spans="5:7" ht="18" customHeight="1" x14ac:dyDescent="0.55000000000000004">
      <c r="E314">
        <f t="shared" si="18"/>
        <v>306</v>
      </c>
      <c r="F314" s="3">
        <f t="shared" si="19"/>
        <v>5.7957473754702202E-71</v>
      </c>
      <c r="G314" s="3">
        <f t="shared" si="20"/>
        <v>9.9617069229743578E-71</v>
      </c>
    </row>
    <row r="315" spans="5:7" ht="18" customHeight="1" x14ac:dyDescent="0.55000000000000004">
      <c r="E315">
        <f t="shared" si="18"/>
        <v>307</v>
      </c>
      <c r="F315" s="3">
        <f t="shared" si="19"/>
        <v>1.3781418840694332E-70</v>
      </c>
      <c r="G315" s="3">
        <f t="shared" si="20"/>
        <v>2.374312576366938E-70</v>
      </c>
    </row>
    <row r="316" spans="5:7" ht="18" customHeight="1" x14ac:dyDescent="0.55000000000000004">
      <c r="E316">
        <f t="shared" si="18"/>
        <v>308</v>
      </c>
      <c r="F316" s="3">
        <f t="shared" si="19"/>
        <v>3.2663752447101163E-70</v>
      </c>
      <c r="G316" s="3">
        <f t="shared" si="20"/>
        <v>5.6406878210770665E-70</v>
      </c>
    </row>
    <row r="317" spans="5:7" ht="18" customHeight="1" x14ac:dyDescent="0.55000000000000004">
      <c r="E317">
        <f t="shared" si="18"/>
        <v>309</v>
      </c>
      <c r="F317" s="3">
        <f t="shared" si="19"/>
        <v>7.7166793807067618E-70</v>
      </c>
      <c r="G317" s="3">
        <f t="shared" si="20"/>
        <v>1.3357367201783467E-69</v>
      </c>
    </row>
    <row r="318" spans="5:7" ht="18" customHeight="1" x14ac:dyDescent="0.55000000000000004">
      <c r="E318">
        <f t="shared" si="18"/>
        <v>310</v>
      </c>
      <c r="F318" s="3">
        <f t="shared" si="19"/>
        <v>1.8171535315857375E-69</v>
      </c>
      <c r="G318" s="3">
        <f t="shared" si="20"/>
        <v>3.1528902517640618E-69</v>
      </c>
    </row>
    <row r="319" spans="5:7" ht="18" customHeight="1" x14ac:dyDescent="0.55000000000000004">
      <c r="E319">
        <f t="shared" si="18"/>
        <v>311</v>
      </c>
      <c r="F319" s="3">
        <f t="shared" si="19"/>
        <v>4.2653443024359438E-69</v>
      </c>
      <c r="G319" s="3">
        <f t="shared" si="20"/>
        <v>7.4182345541996782E-69</v>
      </c>
    </row>
    <row r="320" spans="5:7" ht="18" customHeight="1" x14ac:dyDescent="0.55000000000000004">
      <c r="E320">
        <f t="shared" si="18"/>
        <v>312</v>
      </c>
      <c r="F320" s="3">
        <f t="shared" si="19"/>
        <v>9.9798119896734015E-69</v>
      </c>
      <c r="G320" s="3">
        <f t="shared" si="20"/>
        <v>1.739804654387368E-68</v>
      </c>
    </row>
    <row r="321" spans="5:7" ht="18" customHeight="1" x14ac:dyDescent="0.55000000000000004">
      <c r="E321">
        <f t="shared" si="18"/>
        <v>313</v>
      </c>
      <c r="F321" s="3">
        <f t="shared" si="19"/>
        <v>2.3275599848120875E-68</v>
      </c>
      <c r="G321" s="3">
        <f t="shared" si="20"/>
        <v>4.0673646391994631E-68</v>
      </c>
    </row>
    <row r="322" spans="5:7" ht="18" customHeight="1" x14ac:dyDescent="0.55000000000000004">
      <c r="E322">
        <f t="shared" si="18"/>
        <v>314</v>
      </c>
      <c r="F322" s="3">
        <f t="shared" si="19"/>
        <v>5.4112063341172829E-68</v>
      </c>
      <c r="G322" s="3">
        <f t="shared" si="20"/>
        <v>9.4785709733168803E-68</v>
      </c>
    </row>
    <row r="323" spans="5:7" ht="18" customHeight="1" x14ac:dyDescent="0.55000000000000004">
      <c r="E323">
        <f t="shared" si="18"/>
        <v>315</v>
      </c>
      <c r="F323" s="3">
        <f t="shared" si="19"/>
        <v>1.25402559489069E-67</v>
      </c>
      <c r="G323" s="3">
        <f t="shared" si="20"/>
        <v>2.2018826922223038E-67</v>
      </c>
    </row>
    <row r="324" spans="5:7" ht="18" customHeight="1" x14ac:dyDescent="0.55000000000000004">
      <c r="E324">
        <f t="shared" si="18"/>
        <v>316</v>
      </c>
      <c r="F324" s="3">
        <f t="shared" si="19"/>
        <v>2.8969578616144716E-67</v>
      </c>
      <c r="G324" s="3">
        <f t="shared" si="20"/>
        <v>5.0988405538368709E-67</v>
      </c>
    </row>
    <row r="325" spans="5:7" ht="18" customHeight="1" x14ac:dyDescent="0.55000000000000004">
      <c r="E325">
        <f t="shared" si="18"/>
        <v>317</v>
      </c>
      <c r="F325" s="3">
        <f t="shared" si="19"/>
        <v>6.6712278832132603E-67</v>
      </c>
      <c r="G325" s="3">
        <f t="shared" si="20"/>
        <v>1.1770068437050878E-66</v>
      </c>
    </row>
    <row r="326" spans="5:7" ht="18" customHeight="1" x14ac:dyDescent="0.55000000000000004">
      <c r="E326">
        <f t="shared" si="18"/>
        <v>318</v>
      </c>
      <c r="F326" s="3">
        <f t="shared" si="19"/>
        <v>1.531445394574211E-66</v>
      </c>
      <c r="G326" s="3">
        <f t="shared" si="20"/>
        <v>2.7084522382791953E-66</v>
      </c>
    </row>
    <row r="327" spans="5:7" ht="18" customHeight="1" x14ac:dyDescent="0.55000000000000004">
      <c r="E327">
        <f t="shared" si="18"/>
        <v>319</v>
      </c>
      <c r="F327" s="3">
        <f t="shared" si="19"/>
        <v>3.5045615612511949E-66</v>
      </c>
      <c r="G327" s="3">
        <f t="shared" si="20"/>
        <v>6.213013799530443E-66</v>
      </c>
    </row>
    <row r="328" spans="5:7" ht="18" customHeight="1" x14ac:dyDescent="0.55000000000000004">
      <c r="E328">
        <f t="shared" si="18"/>
        <v>320</v>
      </c>
      <c r="F328" s="3">
        <f t="shared" si="19"/>
        <v>7.9947810616043577E-66</v>
      </c>
      <c r="G328" s="3">
        <f t="shared" si="20"/>
        <v>1.4207794861133973E-65</v>
      </c>
    </row>
    <row r="329" spans="5:7" ht="18" customHeight="1" x14ac:dyDescent="0.55000000000000004">
      <c r="E329">
        <f t="shared" si="18"/>
        <v>321</v>
      </c>
      <c r="F329" s="3">
        <f t="shared" si="19"/>
        <v>1.8181277803647476E-65</v>
      </c>
      <c r="G329" s="3">
        <f t="shared" si="20"/>
        <v>3.2389072664782485E-65</v>
      </c>
    </row>
    <row r="330" spans="5:7" ht="18" customHeight="1" x14ac:dyDescent="0.55000000000000004">
      <c r="E330">
        <f t="shared" ref="E330:E393" si="21">1+E329</f>
        <v>322</v>
      </c>
      <c r="F330" s="3">
        <f t="shared" si="19"/>
        <v>4.1218424834357395E-65</v>
      </c>
      <c r="G330" s="3">
        <f t="shared" si="20"/>
        <v>7.3607497499137712E-65</v>
      </c>
    </row>
    <row r="331" spans="5:7" ht="18" customHeight="1" x14ac:dyDescent="0.55000000000000004">
      <c r="E331">
        <f t="shared" si="21"/>
        <v>323</v>
      </c>
      <c r="F331" s="3">
        <f t="shared" si="19"/>
        <v>9.3156192350092895E-65</v>
      </c>
      <c r="G331" s="3">
        <f t="shared" si="20"/>
        <v>1.6676368984923465E-64</v>
      </c>
    </row>
    <row r="332" spans="5:7" ht="18" customHeight="1" x14ac:dyDescent="0.55000000000000004">
      <c r="E332">
        <f t="shared" si="21"/>
        <v>324</v>
      </c>
      <c r="F332" s="3">
        <f t="shared" si="19"/>
        <v>2.0988895189990581E-64</v>
      </c>
      <c r="G332" s="3">
        <f t="shared" si="20"/>
        <v>3.7665264174913614E-64</v>
      </c>
    </row>
    <row r="333" spans="5:7" ht="18" customHeight="1" x14ac:dyDescent="0.55000000000000004">
      <c r="E333">
        <f t="shared" si="21"/>
        <v>325</v>
      </c>
      <c r="F333" s="3">
        <f t="shared" si="19"/>
        <v>4.7144287657516773E-64</v>
      </c>
      <c r="G333" s="3">
        <f t="shared" si="20"/>
        <v>8.4809551832431352E-64</v>
      </c>
    </row>
    <row r="334" spans="5:7" ht="18" customHeight="1" x14ac:dyDescent="0.55000000000000004">
      <c r="E334">
        <f t="shared" si="21"/>
        <v>326</v>
      </c>
      <c r="F334" s="3">
        <f t="shared" si="19"/>
        <v>1.0556849690180257E-63</v>
      </c>
      <c r="G334" s="3">
        <f t="shared" si="20"/>
        <v>1.9037804873423118E-63</v>
      </c>
    </row>
    <row r="335" spans="5:7" ht="18" customHeight="1" x14ac:dyDescent="0.55000000000000004">
      <c r="E335">
        <f t="shared" si="21"/>
        <v>327</v>
      </c>
      <c r="F335" s="3">
        <f t="shared" si="19"/>
        <v>2.3567279124866902E-63</v>
      </c>
      <c r="G335" s="3">
        <f t="shared" si="20"/>
        <v>4.2605083998293801E-63</v>
      </c>
    </row>
    <row r="336" spans="5:7" ht="18" customHeight="1" x14ac:dyDescent="0.55000000000000004">
      <c r="E336">
        <f t="shared" si="21"/>
        <v>328</v>
      </c>
      <c r="F336" s="3">
        <f t="shared" si="19"/>
        <v>5.2451566344982817E-63</v>
      </c>
      <c r="G336" s="3">
        <f t="shared" si="20"/>
        <v>9.5056650343273191E-63</v>
      </c>
    </row>
    <row r="337" spans="5:7" ht="18" customHeight="1" x14ac:dyDescent="0.55000000000000004">
      <c r="E337">
        <f t="shared" si="21"/>
        <v>329</v>
      </c>
      <c r="F337" s="3">
        <f t="shared" si="19"/>
        <v>1.1638189492959298E-62</v>
      </c>
      <c r="G337" s="3">
        <f t="shared" si="20"/>
        <v>2.1143854527286043E-62</v>
      </c>
    </row>
    <row r="338" spans="5:7" ht="18" customHeight="1" x14ac:dyDescent="0.55000000000000004">
      <c r="E338">
        <f t="shared" si="21"/>
        <v>330</v>
      </c>
      <c r="F338" s="3">
        <f t="shared" si="19"/>
        <v>2.574508584806077E-62</v>
      </c>
      <c r="G338" s="3">
        <f t="shared" si="20"/>
        <v>4.6888940375347171E-62</v>
      </c>
    </row>
    <row r="339" spans="5:7" ht="18" customHeight="1" x14ac:dyDescent="0.55000000000000004">
      <c r="E339">
        <f t="shared" si="21"/>
        <v>331</v>
      </c>
      <c r="F339" s="3">
        <f t="shared" si="19"/>
        <v>5.6779192353729633E-62</v>
      </c>
      <c r="G339" s="3">
        <f t="shared" si="20"/>
        <v>1.0366813272907517E-61</v>
      </c>
    </row>
    <row r="340" spans="5:7" ht="18" customHeight="1" x14ac:dyDescent="0.55000000000000004">
      <c r="E340">
        <f t="shared" si="21"/>
        <v>332</v>
      </c>
      <c r="F340" s="3">
        <f t="shared" si="19"/>
        <v>1.2484581451271674E-61</v>
      </c>
      <c r="G340" s="3">
        <f t="shared" si="20"/>
        <v>2.2851394724179822E-61</v>
      </c>
    </row>
    <row r="341" spans="5:7" ht="18" customHeight="1" x14ac:dyDescent="0.55000000000000004">
      <c r="E341">
        <f t="shared" si="21"/>
        <v>333</v>
      </c>
      <c r="F341" s="3">
        <f t="shared" si="19"/>
        <v>2.7368601980266002E-61</v>
      </c>
      <c r="G341" s="3">
        <f t="shared" si="20"/>
        <v>5.0219996704443654E-61</v>
      </c>
    </row>
    <row r="342" spans="5:7" ht="18" customHeight="1" x14ac:dyDescent="0.55000000000000004">
      <c r="E342">
        <f t="shared" si="21"/>
        <v>334</v>
      </c>
      <c r="F342" s="3">
        <f t="shared" si="19"/>
        <v>5.9817603130518911E-61</v>
      </c>
      <c r="G342" s="3">
        <f t="shared" si="20"/>
        <v>1.100375998349683E-60</v>
      </c>
    </row>
    <row r="343" spans="5:7" ht="18" customHeight="1" x14ac:dyDescent="0.55000000000000004">
      <c r="E343">
        <f t="shared" si="21"/>
        <v>335</v>
      </c>
      <c r="F343" s="3">
        <f t="shared" si="19"/>
        <v>1.3034880682173455E-60</v>
      </c>
      <c r="G343" s="3">
        <f t="shared" si="20"/>
        <v>2.4038640665670037E-60</v>
      </c>
    </row>
    <row r="344" spans="5:7" ht="18" customHeight="1" x14ac:dyDescent="0.55000000000000004">
      <c r="E344">
        <f t="shared" si="21"/>
        <v>336</v>
      </c>
      <c r="F344" s="3">
        <f t="shared" si="19"/>
        <v>2.8319830053531317E-60</v>
      </c>
      <c r="G344" s="3">
        <f t="shared" si="20"/>
        <v>5.2358470719201799E-60</v>
      </c>
    </row>
    <row r="345" spans="5:7" ht="18" customHeight="1" x14ac:dyDescent="0.55000000000000004">
      <c r="E345">
        <f t="shared" si="21"/>
        <v>337</v>
      </c>
      <c r="F345" s="3">
        <f t="shared" si="19"/>
        <v>6.1345625931982333E-60</v>
      </c>
      <c r="G345" s="3">
        <f t="shared" si="20"/>
        <v>1.1370409665118187E-59</v>
      </c>
    </row>
    <row r="346" spans="5:7" ht="18" customHeight="1" x14ac:dyDescent="0.55000000000000004">
      <c r="E346">
        <f t="shared" si="21"/>
        <v>338</v>
      </c>
      <c r="F346" s="3">
        <f t="shared" si="19"/>
        <v>1.3249203233830241E-59</v>
      </c>
      <c r="G346" s="3">
        <f t="shared" si="20"/>
        <v>2.461961289894925E-59</v>
      </c>
    </row>
    <row r="347" spans="5:7" ht="18" customHeight="1" x14ac:dyDescent="0.55000000000000004">
      <c r="E347">
        <f t="shared" si="21"/>
        <v>339</v>
      </c>
      <c r="F347" s="3">
        <f t="shared" si="19"/>
        <v>2.853073262742301E-59</v>
      </c>
      <c r="G347" s="3">
        <f t="shared" si="20"/>
        <v>5.31503455263723E-59</v>
      </c>
    </row>
    <row r="348" spans="5:7" ht="18" customHeight="1" x14ac:dyDescent="0.55000000000000004">
      <c r="E348">
        <f t="shared" si="21"/>
        <v>340</v>
      </c>
      <c r="F348" s="3">
        <f t="shared" si="19"/>
        <v>6.1257161229467098E-59</v>
      </c>
      <c r="G348" s="3">
        <f t="shared" si="20"/>
        <v>1.1440750675583891E-58</v>
      </c>
    </row>
    <row r="349" spans="5:7" ht="18" customHeight="1" x14ac:dyDescent="0.55000000000000004">
      <c r="E349">
        <f t="shared" si="21"/>
        <v>341</v>
      </c>
      <c r="F349" s="3">
        <f t="shared" si="19"/>
        <v>1.3113703137099941E-58</v>
      </c>
      <c r="G349" s="3">
        <f t="shared" si="20"/>
        <v>2.4554453812683242E-58</v>
      </c>
    </row>
    <row r="350" spans="5:7" ht="18" customHeight="1" x14ac:dyDescent="0.55000000000000004">
      <c r="E350">
        <f t="shared" si="21"/>
        <v>342</v>
      </c>
      <c r="F350" s="3">
        <f t="shared" si="19"/>
        <v>2.7991237690300375E-58</v>
      </c>
      <c r="G350" s="3">
        <f t="shared" si="20"/>
        <v>5.2545691502981972E-58</v>
      </c>
    </row>
    <row r="351" spans="5:7" ht="18" customHeight="1" x14ac:dyDescent="0.55000000000000004">
      <c r="E351">
        <f t="shared" si="21"/>
        <v>343</v>
      </c>
      <c r="F351" s="3">
        <f t="shared" si="19"/>
        <v>5.9573188087226321E-58</v>
      </c>
      <c r="G351" s="3">
        <f t="shared" si="20"/>
        <v>1.1211887959020995E-57</v>
      </c>
    </row>
    <row r="352" spans="5:7" ht="18" customHeight="1" x14ac:dyDescent="0.55000000000000004">
      <c r="E352">
        <f t="shared" si="21"/>
        <v>344</v>
      </c>
      <c r="F352" s="3">
        <f t="shared" si="19"/>
        <v>1.2641984681301124E-57</v>
      </c>
      <c r="G352" s="3">
        <f t="shared" si="20"/>
        <v>2.3853872640321867E-57</v>
      </c>
    </row>
    <row r="353" spans="5:7" ht="18" customHeight="1" x14ac:dyDescent="0.55000000000000004">
      <c r="E353">
        <f t="shared" si="21"/>
        <v>345</v>
      </c>
      <c r="F353" s="3">
        <f t="shared" si="19"/>
        <v>2.6749706716955717E-57</v>
      </c>
      <c r="G353" s="3">
        <f t="shared" si="20"/>
        <v>5.060357935728068E-57</v>
      </c>
    </row>
    <row r="354" spans="5:7" ht="18" customHeight="1" x14ac:dyDescent="0.55000000000000004">
      <c r="E354">
        <f t="shared" si="21"/>
        <v>346</v>
      </c>
      <c r="F354" s="3">
        <f t="shared" ref="F354:F417" si="22">_xlfn.POISSON.DIST(E354,$C$11,FALSE)</f>
        <v>5.6437242495314657E-57</v>
      </c>
      <c r="G354" s="3">
        <f t="shared" ref="G354:G417" si="23">_xlfn.POISSON.DIST(E354,$C$11,TRUE)</f>
        <v>1.0704082185259338E-56</v>
      </c>
    </row>
    <row r="355" spans="5:7" ht="18" customHeight="1" x14ac:dyDescent="0.55000000000000004">
      <c r="E355">
        <f t="shared" si="21"/>
        <v>347</v>
      </c>
      <c r="F355" s="3">
        <f t="shared" si="22"/>
        <v>1.1872964559532839E-56</v>
      </c>
      <c r="G355" s="3">
        <f t="shared" si="23"/>
        <v>2.2577046744791546E-56</v>
      </c>
    </row>
    <row r="356" spans="5:7" ht="18" customHeight="1" x14ac:dyDescent="0.55000000000000004">
      <c r="E356">
        <f t="shared" si="21"/>
        <v>348</v>
      </c>
      <c r="F356" s="3">
        <f t="shared" si="22"/>
        <v>2.4905931403617044E-56</v>
      </c>
      <c r="G356" s="3">
        <f t="shared" si="23"/>
        <v>4.7482978148410189E-56</v>
      </c>
    </row>
    <row r="357" spans="5:7" ht="18" customHeight="1" x14ac:dyDescent="0.55000000000000004">
      <c r="E357">
        <f t="shared" si="21"/>
        <v>349</v>
      </c>
      <c r="F357" s="3">
        <f t="shared" si="22"/>
        <v>5.2095501216736544E-56</v>
      </c>
      <c r="G357" s="3">
        <f t="shared" si="23"/>
        <v>9.9578479365148688E-56</v>
      </c>
    </row>
    <row r="358" spans="5:7" ht="18" customHeight="1" x14ac:dyDescent="0.55000000000000004">
      <c r="E358">
        <f t="shared" si="21"/>
        <v>350</v>
      </c>
      <c r="F358" s="3">
        <f t="shared" si="22"/>
        <v>1.0865633110919549E-55</v>
      </c>
      <c r="G358" s="3">
        <f t="shared" si="23"/>
        <v>2.0823481047433485E-55</v>
      </c>
    </row>
    <row r="359" spans="5:7" ht="18" customHeight="1" x14ac:dyDescent="0.55000000000000004">
      <c r="E359">
        <f t="shared" si="21"/>
        <v>351</v>
      </c>
      <c r="F359" s="3">
        <f t="shared" si="22"/>
        <v>2.2598040373136517E-55</v>
      </c>
      <c r="G359" s="3">
        <f t="shared" si="23"/>
        <v>4.3421521420567731E-55</v>
      </c>
    </row>
    <row r="360" spans="5:7" ht="18" customHeight="1" x14ac:dyDescent="0.55000000000000004">
      <c r="E360">
        <f t="shared" si="21"/>
        <v>352</v>
      </c>
      <c r="F360" s="3">
        <f t="shared" si="22"/>
        <v>4.686525418292271E-55</v>
      </c>
      <c r="G360" s="3">
        <f t="shared" si="23"/>
        <v>9.0286775603491926E-55</v>
      </c>
    </row>
    <row r="361" spans="5:7" ht="18" customHeight="1" x14ac:dyDescent="0.55000000000000004">
      <c r="E361">
        <f t="shared" si="21"/>
        <v>353</v>
      </c>
      <c r="F361" s="3">
        <f t="shared" si="22"/>
        <v>9.691681459924689E-55</v>
      </c>
      <c r="G361" s="3">
        <f t="shared" si="23"/>
        <v>1.8720359020274444E-54</v>
      </c>
    </row>
    <row r="362" spans="5:7" ht="18" customHeight="1" x14ac:dyDescent="0.55000000000000004">
      <c r="E362">
        <f t="shared" si="21"/>
        <v>354</v>
      </c>
      <c r="F362" s="3">
        <f t="shared" si="22"/>
        <v>1.9985670807189927E-54</v>
      </c>
      <c r="G362" s="3">
        <f t="shared" si="23"/>
        <v>3.8706029827464032E-54</v>
      </c>
    </row>
    <row r="363" spans="5:7" ht="18" customHeight="1" x14ac:dyDescent="0.55000000000000004">
      <c r="E363">
        <f t="shared" si="21"/>
        <v>355</v>
      </c>
      <c r="F363" s="3">
        <f t="shared" si="22"/>
        <v>4.1097294899291619E-54</v>
      </c>
      <c r="G363" s="3">
        <f t="shared" si="23"/>
        <v>7.9803324726758131E-54</v>
      </c>
    </row>
    <row r="364" spans="5:7" ht="18" customHeight="1" x14ac:dyDescent="0.55000000000000004">
      <c r="E364">
        <f t="shared" si="21"/>
        <v>356</v>
      </c>
      <c r="F364" s="3">
        <f t="shared" si="22"/>
        <v>8.4272542911471383E-54</v>
      </c>
      <c r="G364" s="3">
        <f t="shared" si="23"/>
        <v>1.6407586763822751E-53</v>
      </c>
    </row>
    <row r="365" spans="5:7" ht="18" customHeight="1" x14ac:dyDescent="0.55000000000000004">
      <c r="E365">
        <f t="shared" si="21"/>
        <v>357</v>
      </c>
      <c r="F365" s="3">
        <f t="shared" si="22"/>
        <v>1.7232200651365094E-53</v>
      </c>
      <c r="G365" s="3">
        <f t="shared" si="23"/>
        <v>3.3639787415187522E-53</v>
      </c>
    </row>
    <row r="366" spans="5:7" ht="18" customHeight="1" x14ac:dyDescent="0.55000000000000004">
      <c r="E366">
        <f t="shared" si="21"/>
        <v>358</v>
      </c>
      <c r="F366" s="3">
        <f t="shared" si="22"/>
        <v>3.5138286244403335E-53</v>
      </c>
      <c r="G366" s="3">
        <f t="shared" si="23"/>
        <v>6.8778073659592851E-53</v>
      </c>
    </row>
    <row r="367" spans="5:7" ht="18" customHeight="1" x14ac:dyDescent="0.55000000000000004">
      <c r="E367">
        <f t="shared" si="21"/>
        <v>359</v>
      </c>
      <c r="F367" s="3">
        <f t="shared" si="22"/>
        <v>7.1451111304777665E-53</v>
      </c>
      <c r="G367" s="3">
        <f t="shared" si="23"/>
        <v>1.4022918496436786E-52</v>
      </c>
    </row>
    <row r="368" spans="5:7" ht="18" customHeight="1" x14ac:dyDescent="0.55000000000000004">
      <c r="E368">
        <f t="shared" si="21"/>
        <v>360</v>
      </c>
      <c r="F368" s="3">
        <f t="shared" si="22"/>
        <v>1.4488697570135205E-52</v>
      </c>
      <c r="G368" s="3">
        <f t="shared" si="23"/>
        <v>2.8511616066571877E-52</v>
      </c>
    </row>
    <row r="369" spans="5:7" ht="18" customHeight="1" x14ac:dyDescent="0.55000000000000004">
      <c r="E369">
        <f t="shared" si="21"/>
        <v>361</v>
      </c>
      <c r="F369" s="3">
        <f t="shared" si="22"/>
        <v>2.9298474310799603E-52</v>
      </c>
      <c r="G369" s="3">
        <f t="shared" si="23"/>
        <v>5.7810090377370319E-52</v>
      </c>
    </row>
    <row r="370" spans="5:7" ht="18" customHeight="1" x14ac:dyDescent="0.55000000000000004">
      <c r="E370">
        <f t="shared" si="21"/>
        <v>362</v>
      </c>
      <c r="F370" s="3">
        <f t="shared" si="22"/>
        <v>5.9082558693047745E-52</v>
      </c>
      <c r="G370" s="3">
        <f t="shared" si="23"/>
        <v>1.1689264907042079E-51</v>
      </c>
    </row>
    <row r="371" spans="5:7" ht="18" customHeight="1" x14ac:dyDescent="0.55000000000000004">
      <c r="E371">
        <f t="shared" si="21"/>
        <v>363</v>
      </c>
      <c r="F371" s="3">
        <f t="shared" si="22"/>
        <v>1.1881616486480955E-51</v>
      </c>
      <c r="G371" s="3">
        <f t="shared" si="23"/>
        <v>2.3570881393522431E-51</v>
      </c>
    </row>
    <row r="372" spans="5:7" ht="18" customHeight="1" x14ac:dyDescent="0.55000000000000004">
      <c r="E372">
        <f t="shared" si="21"/>
        <v>364</v>
      </c>
      <c r="F372" s="3">
        <f t="shared" si="22"/>
        <v>2.3828516580029877E-51</v>
      </c>
      <c r="G372" s="3">
        <f t="shared" si="23"/>
        <v>4.7399397973553212E-51</v>
      </c>
    </row>
    <row r="373" spans="5:7" ht="18" customHeight="1" x14ac:dyDescent="0.55000000000000004">
      <c r="E373">
        <f t="shared" si="21"/>
        <v>365</v>
      </c>
      <c r="F373" s="3">
        <f t="shared" si="22"/>
        <v>4.7657033160060668E-51</v>
      </c>
      <c r="G373" s="3">
        <f t="shared" si="23"/>
        <v>9.5056431133609809E-51</v>
      </c>
    </row>
    <row r="374" spans="5:7" ht="18" customHeight="1" x14ac:dyDescent="0.55000000000000004">
      <c r="E374">
        <f t="shared" si="21"/>
        <v>366</v>
      </c>
      <c r="F374" s="3">
        <f t="shared" si="22"/>
        <v>9.5053645373887399E-51</v>
      </c>
      <c r="G374" s="3">
        <f t="shared" si="23"/>
        <v>1.9011007650750245E-50</v>
      </c>
    </row>
    <row r="375" spans="5:7" ht="18" customHeight="1" x14ac:dyDescent="0.55000000000000004">
      <c r="E375">
        <f t="shared" si="21"/>
        <v>367</v>
      </c>
      <c r="F375" s="3">
        <f t="shared" si="22"/>
        <v>1.8907128371373218E-50</v>
      </c>
      <c r="G375" s="3">
        <f t="shared" si="23"/>
        <v>3.7918136022122377E-50</v>
      </c>
    </row>
    <row r="376" spans="5:7" ht="18" customHeight="1" x14ac:dyDescent="0.55000000000000004">
      <c r="E376">
        <f t="shared" si="21"/>
        <v>368</v>
      </c>
      <c r="F376" s="3">
        <f t="shared" si="22"/>
        <v>3.7505988345386024E-50</v>
      </c>
      <c r="G376" s="3">
        <f t="shared" si="23"/>
        <v>7.5424124367512502E-50</v>
      </c>
    </row>
    <row r="377" spans="5:7" ht="18" customHeight="1" x14ac:dyDescent="0.55000000000000004">
      <c r="E377">
        <f t="shared" si="21"/>
        <v>369</v>
      </c>
      <c r="F377" s="3">
        <f t="shared" si="22"/>
        <v>7.4198838732068512E-50</v>
      </c>
      <c r="G377" s="3">
        <f t="shared" si="23"/>
        <v>1.4962296309957593E-49</v>
      </c>
    </row>
    <row r="378" spans="5:7" ht="18" customHeight="1" x14ac:dyDescent="0.55000000000000004">
      <c r="E378">
        <f t="shared" si="21"/>
        <v>370</v>
      </c>
      <c r="F378" s="3">
        <f t="shared" si="22"/>
        <v>1.4639230344434645E-49</v>
      </c>
      <c r="G378" s="3">
        <f t="shared" si="23"/>
        <v>2.9601526654393727E-49</v>
      </c>
    </row>
    <row r="379" spans="5:7" ht="18" customHeight="1" x14ac:dyDescent="0.55000000000000004">
      <c r="E379">
        <f t="shared" si="21"/>
        <v>371</v>
      </c>
      <c r="F379" s="3">
        <f t="shared" si="22"/>
        <v>2.8804954586085803E-49</v>
      </c>
      <c r="G379" s="3">
        <f t="shared" si="23"/>
        <v>5.8406481240476753E-49</v>
      </c>
    </row>
    <row r="380" spans="5:7" ht="18" customHeight="1" x14ac:dyDescent="0.55000000000000004">
      <c r="E380">
        <f t="shared" si="21"/>
        <v>372</v>
      </c>
      <c r="F380" s="3">
        <f t="shared" si="22"/>
        <v>5.6525851741509773E-49</v>
      </c>
      <c r="G380" s="3">
        <f t="shared" si="23"/>
        <v>1.1493233298199317E-48</v>
      </c>
    </row>
    <row r="381" spans="5:7" ht="18" customHeight="1" x14ac:dyDescent="0.55000000000000004">
      <c r="E381">
        <f t="shared" si="21"/>
        <v>373</v>
      </c>
      <c r="F381" s="3">
        <f t="shared" si="22"/>
        <v>1.1062700206784053E-48</v>
      </c>
      <c r="G381" s="3">
        <f t="shared" si="23"/>
        <v>2.2555933504981991E-48</v>
      </c>
    </row>
    <row r="382" spans="5:7" ht="18" customHeight="1" x14ac:dyDescent="0.55000000000000004">
      <c r="E382">
        <f t="shared" si="21"/>
        <v>374</v>
      </c>
      <c r="F382" s="3">
        <f t="shared" si="22"/>
        <v>2.1592970991849916E-48</v>
      </c>
      <c r="G382" s="3">
        <f t="shared" si="23"/>
        <v>4.4148904496830801E-48</v>
      </c>
    </row>
    <row r="383" spans="5:7" ht="18" customHeight="1" x14ac:dyDescent="0.55000000000000004">
      <c r="E383">
        <f t="shared" si="21"/>
        <v>375</v>
      </c>
      <c r="F383" s="3">
        <f t="shared" si="22"/>
        <v>4.2034316864133457E-48</v>
      </c>
      <c r="G383" s="3">
        <f t="shared" si="23"/>
        <v>8.6183221360967771E-48</v>
      </c>
    </row>
    <row r="384" spans="5:7" ht="18" customHeight="1" x14ac:dyDescent="0.55000000000000004">
      <c r="E384">
        <f t="shared" si="21"/>
        <v>376</v>
      </c>
      <c r="F384" s="3">
        <f t="shared" si="22"/>
        <v>8.1609179018134775E-48</v>
      </c>
      <c r="G384" s="3">
        <f t="shared" si="23"/>
        <v>1.6779240037910108E-47</v>
      </c>
    </row>
    <row r="385" spans="5:7" ht="18" customHeight="1" x14ac:dyDescent="0.55000000000000004">
      <c r="E385">
        <f t="shared" si="21"/>
        <v>377</v>
      </c>
      <c r="F385" s="3">
        <f t="shared" si="22"/>
        <v>1.5802307873537886E-47</v>
      </c>
      <c r="G385" s="3">
        <f t="shared" si="23"/>
        <v>3.258154791144918E-47</v>
      </c>
    </row>
    <row r="386" spans="5:7" ht="18" customHeight="1" x14ac:dyDescent="0.55000000000000004">
      <c r="E386">
        <f t="shared" si="21"/>
        <v>378</v>
      </c>
      <c r="F386" s="3">
        <f t="shared" si="22"/>
        <v>3.051768451768009E-47</v>
      </c>
      <c r="G386" s="3">
        <f t="shared" si="23"/>
        <v>6.3099232429127826E-47</v>
      </c>
    </row>
    <row r="387" spans="5:7" ht="18" customHeight="1" x14ac:dyDescent="0.55000000000000004">
      <c r="E387">
        <f t="shared" si="21"/>
        <v>379</v>
      </c>
      <c r="F387" s="3">
        <f t="shared" si="22"/>
        <v>5.8780764374422068E-47</v>
      </c>
      <c r="G387" s="3">
        <f t="shared" si="23"/>
        <v>1.2187999680355074E-46</v>
      </c>
    </row>
    <row r="388" spans="5:7" ht="18" customHeight="1" x14ac:dyDescent="0.55000000000000004">
      <c r="E388">
        <f t="shared" si="21"/>
        <v>380</v>
      </c>
      <c r="F388" s="3">
        <f t="shared" si="22"/>
        <v>1.1292094208770634E-46</v>
      </c>
      <c r="G388" s="3">
        <f t="shared" si="23"/>
        <v>2.3480093889124407E-46</v>
      </c>
    </row>
    <row r="389" spans="5:7" ht="18" customHeight="1" x14ac:dyDescent="0.55000000000000004">
      <c r="E389">
        <f t="shared" si="21"/>
        <v>381</v>
      </c>
      <c r="F389" s="3">
        <f t="shared" si="22"/>
        <v>2.1635771056173496E-46</v>
      </c>
      <c r="G389" s="3">
        <f t="shared" si="23"/>
        <v>4.511586494530096E-46</v>
      </c>
    </row>
    <row r="390" spans="5:7" ht="18" customHeight="1" x14ac:dyDescent="0.55000000000000004">
      <c r="E390">
        <f t="shared" si="21"/>
        <v>382</v>
      </c>
      <c r="F390" s="3">
        <f t="shared" si="22"/>
        <v>4.1345845212062134E-46</v>
      </c>
      <c r="G390" s="3">
        <f t="shared" si="23"/>
        <v>8.6461710157363483E-46</v>
      </c>
    </row>
    <row r="391" spans="5:7" ht="18" customHeight="1" x14ac:dyDescent="0.55000000000000004">
      <c r="E391">
        <f t="shared" si="21"/>
        <v>383</v>
      </c>
      <c r="F391" s="3">
        <f t="shared" si="22"/>
        <v>7.8805396879387758E-46</v>
      </c>
      <c r="G391" s="3">
        <f t="shared" si="23"/>
        <v>1.6526710703675659E-45</v>
      </c>
    </row>
    <row r="392" spans="5:7" ht="18" customHeight="1" x14ac:dyDescent="0.55000000000000004">
      <c r="E392">
        <f t="shared" si="21"/>
        <v>384</v>
      </c>
      <c r="F392" s="3">
        <f t="shared" si="22"/>
        <v>1.4981234302592416E-45</v>
      </c>
      <c r="G392" s="3">
        <f t="shared" si="23"/>
        <v>3.1507945006266183E-45</v>
      </c>
    </row>
    <row r="393" spans="5:7" ht="18" customHeight="1" x14ac:dyDescent="0.55000000000000004">
      <c r="E393">
        <f t="shared" si="21"/>
        <v>385</v>
      </c>
      <c r="F393" s="3">
        <f t="shared" si="22"/>
        <v>2.8405976729589139E-45</v>
      </c>
      <c r="G393" s="3">
        <f t="shared" si="23"/>
        <v>5.9913921735852983E-45</v>
      </c>
    </row>
    <row r="394" spans="5:7" ht="18" customHeight="1" x14ac:dyDescent="0.55000000000000004">
      <c r="E394">
        <f t="shared" ref="E394:E457" si="24">1+E393</f>
        <v>386</v>
      </c>
      <c r="F394" s="3">
        <f t="shared" si="22"/>
        <v>5.3721147701034313E-45</v>
      </c>
      <c r="G394" s="3">
        <f t="shared" si="23"/>
        <v>1.1363506943689285E-44</v>
      </c>
    </row>
    <row r="395" spans="5:7" ht="18" customHeight="1" x14ac:dyDescent="0.55000000000000004">
      <c r="E395">
        <f t="shared" si="24"/>
        <v>387</v>
      </c>
      <c r="F395" s="3">
        <f t="shared" si="22"/>
        <v>1.0133446465570264E-44</v>
      </c>
      <c r="G395" s="3">
        <f t="shared" si="23"/>
        <v>2.1496953409259232E-44</v>
      </c>
    </row>
    <row r="396" spans="5:7" ht="18" customHeight="1" x14ac:dyDescent="0.55000000000000004">
      <c r="E396">
        <f t="shared" si="24"/>
        <v>388</v>
      </c>
      <c r="F396" s="3">
        <f t="shared" si="22"/>
        <v>1.906550494810873E-44</v>
      </c>
      <c r="G396" s="3">
        <f t="shared" si="23"/>
        <v>4.0562458357368226E-44</v>
      </c>
    </row>
    <row r="397" spans="5:7" ht="18" customHeight="1" x14ac:dyDescent="0.55000000000000004">
      <c r="E397">
        <f t="shared" si="24"/>
        <v>389</v>
      </c>
      <c r="F397" s="3">
        <f t="shared" si="22"/>
        <v>3.577845401573128E-44</v>
      </c>
      <c r="G397" s="3">
        <f t="shared" si="23"/>
        <v>7.6340912373097943E-44</v>
      </c>
    </row>
    <row r="398" spans="5:7" ht="18" customHeight="1" x14ac:dyDescent="0.55000000000000004">
      <c r="E398">
        <f t="shared" si="24"/>
        <v>390</v>
      </c>
      <c r="F398" s="3">
        <f t="shared" si="22"/>
        <v>6.6969926747393061E-44</v>
      </c>
      <c r="G398" s="3">
        <f t="shared" si="23"/>
        <v>1.4331083912049965E-43</v>
      </c>
    </row>
    <row r="399" spans="5:7" ht="18" customHeight="1" x14ac:dyDescent="0.55000000000000004">
      <c r="E399">
        <f t="shared" si="24"/>
        <v>391</v>
      </c>
      <c r="F399" s="3">
        <f t="shared" si="22"/>
        <v>1.2503336707314554E-43</v>
      </c>
      <c r="G399" s="3">
        <f t="shared" si="23"/>
        <v>2.6834420619362898E-43</v>
      </c>
    </row>
    <row r="400" spans="5:7" ht="18" customHeight="1" x14ac:dyDescent="0.55000000000000004">
      <c r="E400">
        <f t="shared" si="24"/>
        <v>392</v>
      </c>
      <c r="F400" s="3">
        <f t="shared" si="22"/>
        <v>2.3284274990660904E-43</v>
      </c>
      <c r="G400" s="3">
        <f t="shared" si="23"/>
        <v>5.0118695610026124E-43</v>
      </c>
    </row>
    <row r="401" spans="5:7" ht="18" customHeight="1" x14ac:dyDescent="0.55000000000000004">
      <c r="E401">
        <f t="shared" si="24"/>
        <v>393</v>
      </c>
      <c r="F401" s="3">
        <f t="shared" si="22"/>
        <v>4.3250688913952291E-43</v>
      </c>
      <c r="G401" s="3">
        <f t="shared" si="23"/>
        <v>9.3369384523975945E-43</v>
      </c>
    </row>
    <row r="402" spans="5:7" ht="18" customHeight="1" x14ac:dyDescent="0.55000000000000004">
      <c r="E402">
        <f t="shared" si="24"/>
        <v>394</v>
      </c>
      <c r="F402" s="3">
        <f t="shared" si="22"/>
        <v>8.0134525145137817E-43</v>
      </c>
      <c r="G402" s="3">
        <f t="shared" si="23"/>
        <v>1.7350390966910855E-42</v>
      </c>
    </row>
    <row r="403" spans="5:7" ht="18" customHeight="1" x14ac:dyDescent="0.55000000000000004">
      <c r="E403">
        <f t="shared" si="24"/>
        <v>395</v>
      </c>
      <c r="F403" s="3">
        <f t="shared" si="22"/>
        <v>1.4809671735683259E-42</v>
      </c>
      <c r="G403" s="3">
        <f t="shared" si="23"/>
        <v>3.216006270259557E-42</v>
      </c>
    </row>
    <row r="404" spans="5:7" ht="18" customHeight="1" x14ac:dyDescent="0.55000000000000004">
      <c r="E404">
        <f t="shared" si="24"/>
        <v>396</v>
      </c>
      <c r="F404" s="3">
        <f t="shared" si="22"/>
        <v>2.7300657492548644E-42</v>
      </c>
      <c r="G404" s="3">
        <f t="shared" si="23"/>
        <v>5.9460720195142238E-42</v>
      </c>
    </row>
    <row r="405" spans="5:7" ht="18" customHeight="1" x14ac:dyDescent="0.55000000000000004">
      <c r="E405">
        <f t="shared" si="24"/>
        <v>397</v>
      </c>
      <c r="F405" s="3">
        <f t="shared" si="22"/>
        <v>5.0200201434659594E-42</v>
      </c>
      <c r="G405" s="3">
        <f t="shared" si="23"/>
        <v>1.0966092162980898E-41</v>
      </c>
    </row>
    <row r="406" spans="5:7" ht="18" customHeight="1" x14ac:dyDescent="0.55000000000000004">
      <c r="E406">
        <f t="shared" si="24"/>
        <v>398</v>
      </c>
      <c r="F406" s="3">
        <f t="shared" si="22"/>
        <v>9.207574635000982E-42</v>
      </c>
      <c r="G406" s="3">
        <f t="shared" si="23"/>
        <v>2.0173666797980893E-41</v>
      </c>
    </row>
    <row r="407" spans="5:7" ht="18" customHeight="1" x14ac:dyDescent="0.55000000000000004">
      <c r="E407">
        <f t="shared" si="24"/>
        <v>399</v>
      </c>
      <c r="F407" s="3">
        <f t="shared" si="22"/>
        <v>1.6845938555264126E-41</v>
      </c>
      <c r="G407" s="3">
        <f t="shared" si="23"/>
        <v>3.7019605353246567E-41</v>
      </c>
    </row>
    <row r="408" spans="5:7" ht="18" customHeight="1" x14ac:dyDescent="0.55000000000000004">
      <c r="E408">
        <f t="shared" si="24"/>
        <v>400</v>
      </c>
      <c r="F408" s="3">
        <f t="shared" si="22"/>
        <v>3.0743837863358314E-41</v>
      </c>
      <c r="G408" s="3">
        <f t="shared" si="23"/>
        <v>6.776344321660329E-41</v>
      </c>
    </row>
    <row r="409" spans="5:7" ht="18" customHeight="1" x14ac:dyDescent="0.55000000000000004">
      <c r="E409">
        <f t="shared" si="24"/>
        <v>401</v>
      </c>
      <c r="F409" s="3">
        <f t="shared" si="22"/>
        <v>5.596758513778315E-41</v>
      </c>
      <c r="G409" s="3">
        <f t="shared" si="23"/>
        <v>1.2373102835438851E-40</v>
      </c>
    </row>
    <row r="410" spans="5:7" ht="18" customHeight="1" x14ac:dyDescent="0.55000000000000004">
      <c r="E410">
        <f t="shared" si="24"/>
        <v>402</v>
      </c>
      <c r="F410" s="3">
        <f t="shared" si="22"/>
        <v>1.0163267947906074E-40</v>
      </c>
      <c r="G410" s="3">
        <f t="shared" si="23"/>
        <v>2.2536370783343969E-40</v>
      </c>
    </row>
    <row r="411" spans="5:7" ht="18" customHeight="1" x14ac:dyDescent="0.55000000000000004">
      <c r="E411">
        <f t="shared" si="24"/>
        <v>403</v>
      </c>
      <c r="F411" s="3">
        <f t="shared" si="22"/>
        <v>1.8409889831193852E-40</v>
      </c>
      <c r="G411" s="3">
        <f t="shared" si="23"/>
        <v>4.0946260614539636E-40</v>
      </c>
    </row>
    <row r="412" spans="5:7" ht="18" customHeight="1" x14ac:dyDescent="0.55000000000000004">
      <c r="E412">
        <f t="shared" si="24"/>
        <v>404</v>
      </c>
      <c r="F412" s="3">
        <f t="shared" si="22"/>
        <v>3.3265394992010113E-40</v>
      </c>
      <c r="G412" s="3">
        <f t="shared" si="23"/>
        <v>7.4211655606547624E-40</v>
      </c>
    </row>
    <row r="413" spans="5:7" ht="18" customHeight="1" x14ac:dyDescent="0.55000000000000004">
      <c r="E413">
        <f t="shared" si="24"/>
        <v>405</v>
      </c>
      <c r="F413" s="3">
        <f t="shared" si="22"/>
        <v>5.9959847763374615E-40</v>
      </c>
      <c r="G413" s="3">
        <f t="shared" si="23"/>
        <v>1.3417150336991425E-39</v>
      </c>
    </row>
    <row r="414" spans="5:7" ht="18" customHeight="1" x14ac:dyDescent="0.55000000000000004">
      <c r="E414">
        <f t="shared" si="24"/>
        <v>406</v>
      </c>
      <c r="F414" s="3">
        <f t="shared" si="22"/>
        <v>1.0780957849079023E-39</v>
      </c>
      <c r="G414" s="3">
        <f t="shared" si="23"/>
        <v>2.4198108186071884E-39</v>
      </c>
    </row>
    <row r="415" spans="5:7" ht="18" customHeight="1" x14ac:dyDescent="0.55000000000000004">
      <c r="E415">
        <f t="shared" si="24"/>
        <v>407</v>
      </c>
      <c r="F415" s="3">
        <f t="shared" si="22"/>
        <v>1.9336853144540919E-39</v>
      </c>
      <c r="G415" s="3">
        <f t="shared" si="23"/>
        <v>4.3534961330610856E-39</v>
      </c>
    </row>
    <row r="416" spans="5:7" ht="18" customHeight="1" x14ac:dyDescent="0.55000000000000004">
      <c r="E416">
        <f t="shared" si="24"/>
        <v>408</v>
      </c>
      <c r="F416" s="3">
        <f t="shared" si="22"/>
        <v>3.4597800969397653E-39</v>
      </c>
      <c r="G416" s="3">
        <f t="shared" si="23"/>
        <v>7.813276230001414E-39</v>
      </c>
    </row>
    <row r="417" spans="5:7" ht="18" customHeight="1" x14ac:dyDescent="0.55000000000000004">
      <c r="E417">
        <f t="shared" si="24"/>
        <v>409</v>
      </c>
      <c r="F417" s="3">
        <f t="shared" si="22"/>
        <v>6.1751576302352331E-39</v>
      </c>
      <c r="G417" s="3">
        <f t="shared" si="23"/>
        <v>1.3988433860236215E-38</v>
      </c>
    </row>
    <row r="418" spans="5:7" ht="18" customHeight="1" x14ac:dyDescent="0.55000000000000004">
      <c r="E418">
        <f t="shared" si="24"/>
        <v>410</v>
      </c>
      <c r="F418" s="3">
        <f t="shared" ref="F418:F481" si="25">_xlfn.POISSON.DIST(E418,$C$11,FALSE)</f>
        <v>1.0994792853833123E-38</v>
      </c>
      <c r="G418" s="3">
        <f t="shared" ref="G418:G481" si="26">_xlfn.POISSON.DIST(E418,$C$11,TRUE)</f>
        <v>2.4983226714069502E-38</v>
      </c>
    </row>
    <row r="419" spans="5:7" ht="18" customHeight="1" x14ac:dyDescent="0.55000000000000004">
      <c r="E419">
        <f t="shared" si="24"/>
        <v>411</v>
      </c>
      <c r="F419" s="3">
        <f t="shared" si="25"/>
        <v>1.9528464192939744E-38</v>
      </c>
      <c r="G419" s="3">
        <f t="shared" si="26"/>
        <v>4.4511690907008723E-38</v>
      </c>
    </row>
    <row r="420" spans="5:7" ht="18" customHeight="1" x14ac:dyDescent="0.55000000000000004">
      <c r="E420">
        <f t="shared" si="24"/>
        <v>412</v>
      </c>
      <c r="F420" s="3">
        <f t="shared" si="25"/>
        <v>3.4601405002053018E-38</v>
      </c>
      <c r="G420" s="3">
        <f t="shared" si="26"/>
        <v>7.9113095909063505E-38</v>
      </c>
    </row>
    <row r="421" spans="5:7" ht="18" customHeight="1" x14ac:dyDescent="0.55000000000000004">
      <c r="E421">
        <f t="shared" si="24"/>
        <v>413</v>
      </c>
      <c r="F421" s="3">
        <f t="shared" si="25"/>
        <v>6.115986840556729E-38</v>
      </c>
      <c r="G421" s="3">
        <f t="shared" si="26"/>
        <v>1.4027296431462733E-37</v>
      </c>
    </row>
    <row r="422" spans="5:7" ht="18" customHeight="1" x14ac:dyDescent="0.55000000000000004">
      <c r="E422">
        <f t="shared" si="24"/>
        <v>414</v>
      </c>
      <c r="F422" s="3">
        <f t="shared" si="25"/>
        <v>1.0784228003879954E-37</v>
      </c>
      <c r="G422" s="3">
        <f t="shared" si="26"/>
        <v>2.4811524435342063E-37</v>
      </c>
    </row>
    <row r="423" spans="5:7" ht="18" customHeight="1" x14ac:dyDescent="0.55000000000000004">
      <c r="E423">
        <f t="shared" si="24"/>
        <v>415</v>
      </c>
      <c r="F423" s="3">
        <f t="shared" si="25"/>
        <v>1.8969846850197995E-37</v>
      </c>
      <c r="G423" s="3">
        <f t="shared" si="26"/>
        <v>4.3781371285542154E-37</v>
      </c>
    </row>
    <row r="424" spans="5:7" ht="18" customHeight="1" x14ac:dyDescent="0.55000000000000004">
      <c r="E424">
        <f t="shared" si="24"/>
        <v>416</v>
      </c>
      <c r="F424" s="3">
        <f t="shared" si="25"/>
        <v>3.3288433174627871E-37</v>
      </c>
      <c r="G424" s="3">
        <f t="shared" si="26"/>
        <v>7.7069804460164008E-37</v>
      </c>
    </row>
    <row r="425" spans="5:7" ht="18" customHeight="1" x14ac:dyDescent="0.55000000000000004">
      <c r="E425">
        <f t="shared" si="24"/>
        <v>417</v>
      </c>
      <c r="F425" s="3">
        <f t="shared" si="25"/>
        <v>5.8274715149823635E-37</v>
      </c>
      <c r="G425" s="3">
        <f t="shared" si="26"/>
        <v>1.3534451960999609E-36</v>
      </c>
    </row>
    <row r="426" spans="5:7" ht="18" customHeight="1" x14ac:dyDescent="0.55000000000000004">
      <c r="E426">
        <f t="shared" si="24"/>
        <v>418</v>
      </c>
      <c r="F426" s="3">
        <f t="shared" si="25"/>
        <v>1.0177163172099022E-36</v>
      </c>
      <c r="G426" s="3">
        <f t="shared" si="26"/>
        <v>2.3711615133097828E-36</v>
      </c>
    </row>
    <row r="427" spans="5:7" ht="18" customHeight="1" x14ac:dyDescent="0.55000000000000004">
      <c r="E427">
        <f t="shared" si="24"/>
        <v>419</v>
      </c>
      <c r="F427" s="3">
        <f t="shared" si="25"/>
        <v>1.7731095741365237E-36</v>
      </c>
      <c r="G427" s="3">
        <f t="shared" si="26"/>
        <v>4.1442710874464742E-36</v>
      </c>
    </row>
    <row r="428" spans="5:7" ht="18" customHeight="1" x14ac:dyDescent="0.55000000000000004">
      <c r="E428">
        <f t="shared" si="24"/>
        <v>420</v>
      </c>
      <c r="F428" s="3">
        <f t="shared" si="25"/>
        <v>3.0818333074278909E-36</v>
      </c>
      <c r="G428" s="3">
        <f t="shared" si="26"/>
        <v>7.2261043948742769E-36</v>
      </c>
    </row>
    <row r="429" spans="5:7" ht="18" customHeight="1" x14ac:dyDescent="0.55000000000000004">
      <c r="E429">
        <f t="shared" si="24"/>
        <v>421</v>
      </c>
      <c r="F429" s="3">
        <f t="shared" si="25"/>
        <v>5.3437964713119582E-36</v>
      </c>
      <c r="G429" s="3">
        <f t="shared" si="26"/>
        <v>1.25699008661864E-35</v>
      </c>
    </row>
    <row r="430" spans="5:7" ht="18" customHeight="1" x14ac:dyDescent="0.55000000000000004">
      <c r="E430">
        <f t="shared" si="24"/>
        <v>422</v>
      </c>
      <c r="F430" s="3">
        <f t="shared" si="25"/>
        <v>9.2440081138809941E-36</v>
      </c>
      <c r="G430" s="3">
        <f t="shared" si="26"/>
        <v>2.1813908980067297E-35</v>
      </c>
    </row>
    <row r="431" spans="5:7" ht="18" customHeight="1" x14ac:dyDescent="0.55000000000000004">
      <c r="E431">
        <f t="shared" si="24"/>
        <v>423</v>
      </c>
      <c r="F431" s="3">
        <f t="shared" si="25"/>
        <v>1.5953016366744916E-35</v>
      </c>
      <c r="G431" s="3">
        <f t="shared" si="26"/>
        <v>3.7766925346813012E-35</v>
      </c>
    </row>
    <row r="432" spans="5:7" ht="18" customHeight="1" x14ac:dyDescent="0.55000000000000004">
      <c r="E432">
        <f t="shared" si="24"/>
        <v>424</v>
      </c>
      <c r="F432" s="3">
        <f t="shared" si="25"/>
        <v>2.74662781785944E-35</v>
      </c>
      <c r="G432" s="3">
        <f t="shared" si="26"/>
        <v>6.5233203525405632E-35</v>
      </c>
    </row>
    <row r="433" spans="5:7" ht="18" customHeight="1" x14ac:dyDescent="0.55000000000000004">
      <c r="E433">
        <f t="shared" si="24"/>
        <v>425</v>
      </c>
      <c r="F433" s="3">
        <f t="shared" si="25"/>
        <v>4.7177371930290292E-35</v>
      </c>
      <c r="G433" s="3">
        <f t="shared" si="26"/>
        <v>1.1241057545569265E-34</v>
      </c>
    </row>
    <row r="434" spans="5:7" ht="18" customHeight="1" x14ac:dyDescent="0.55000000000000004">
      <c r="E434">
        <f t="shared" si="24"/>
        <v>426</v>
      </c>
      <c r="F434" s="3">
        <f t="shared" si="25"/>
        <v>8.0843853307772085E-35</v>
      </c>
      <c r="G434" s="3">
        <f t="shared" si="26"/>
        <v>1.9325442876347099E-34</v>
      </c>
    </row>
    <row r="435" spans="5:7" ht="18" customHeight="1" x14ac:dyDescent="0.55000000000000004">
      <c r="E435">
        <f t="shared" si="24"/>
        <v>427</v>
      </c>
      <c r="F435" s="3">
        <f t="shared" si="25"/>
        <v>1.3821080307886549E-34</v>
      </c>
      <c r="G435" s="3">
        <f t="shared" si="26"/>
        <v>3.3146523184232576E-34</v>
      </c>
    </row>
    <row r="436" spans="5:7" ht="18" customHeight="1" x14ac:dyDescent="0.55000000000000004">
      <c r="E436">
        <f t="shared" si="24"/>
        <v>428</v>
      </c>
      <c r="F436" s="3">
        <f t="shared" si="25"/>
        <v>2.3573337908310418E-34</v>
      </c>
      <c r="G436" s="3">
        <f t="shared" si="26"/>
        <v>5.6719861092545629E-34</v>
      </c>
    </row>
    <row r="437" spans="5:7" ht="18" customHeight="1" x14ac:dyDescent="0.55000000000000004">
      <c r="E437">
        <f t="shared" si="24"/>
        <v>429</v>
      </c>
      <c r="F437" s="3">
        <f t="shared" si="25"/>
        <v>4.011313909805918E-34</v>
      </c>
      <c r="G437" s="3">
        <f t="shared" si="26"/>
        <v>9.6833000190602132E-34</v>
      </c>
    </row>
    <row r="438" spans="5:7" ht="18" customHeight="1" x14ac:dyDescent="0.55000000000000004">
      <c r="E438">
        <f t="shared" si="24"/>
        <v>430</v>
      </c>
      <c r="F438" s="3">
        <f t="shared" si="25"/>
        <v>6.8099050096703262E-34</v>
      </c>
      <c r="G438" s="3">
        <f t="shared" si="26"/>
        <v>1.6493205028731439E-33</v>
      </c>
    </row>
    <row r="439" spans="5:7" ht="18" customHeight="1" x14ac:dyDescent="0.55000000000000004">
      <c r="E439">
        <f t="shared" si="24"/>
        <v>431</v>
      </c>
      <c r="F439" s="3">
        <f t="shared" si="25"/>
        <v>1.1534177858606981E-33</v>
      </c>
      <c r="G439" s="3">
        <f t="shared" si="26"/>
        <v>2.8027382887337298E-33</v>
      </c>
    </row>
    <row r="440" spans="5:7" ht="18" customHeight="1" x14ac:dyDescent="0.55000000000000004">
      <c r="E440">
        <f t="shared" si="24"/>
        <v>432</v>
      </c>
      <c r="F440" s="3">
        <f t="shared" si="25"/>
        <v>1.9490624622182322E-33</v>
      </c>
      <c r="G440" s="3">
        <f t="shared" si="26"/>
        <v>4.7518007509521033E-33</v>
      </c>
    </row>
    <row r="441" spans="5:7" ht="18" customHeight="1" x14ac:dyDescent="0.55000000000000004">
      <c r="E441">
        <f t="shared" si="24"/>
        <v>433</v>
      </c>
      <c r="F441" s="3">
        <f t="shared" si="25"/>
        <v>3.285948261938458E-33</v>
      </c>
      <c r="G441" s="3">
        <f t="shared" si="26"/>
        <v>8.0377490128902356E-33</v>
      </c>
    </row>
    <row r="442" spans="5:7" ht="18" customHeight="1" x14ac:dyDescent="0.55000000000000004">
      <c r="E442">
        <f t="shared" si="24"/>
        <v>434</v>
      </c>
      <c r="F442" s="3">
        <f t="shared" si="25"/>
        <v>5.5270558322925752E-33</v>
      </c>
      <c r="G442" s="3">
        <f t="shared" si="26"/>
        <v>1.3564804845182609E-32</v>
      </c>
    </row>
    <row r="443" spans="5:7" ht="18" customHeight="1" x14ac:dyDescent="0.55000000000000004">
      <c r="E443">
        <f t="shared" si="24"/>
        <v>435</v>
      </c>
      <c r="F443" s="3">
        <f t="shared" si="25"/>
        <v>9.2752890978701571E-33</v>
      </c>
      <c r="G443" s="3">
        <f t="shared" si="26"/>
        <v>2.2840093943053401E-32</v>
      </c>
    </row>
    <row r="444" spans="5:7" ht="18" customHeight="1" x14ac:dyDescent="0.55000000000000004">
      <c r="E444">
        <f t="shared" si="24"/>
        <v>436</v>
      </c>
      <c r="F444" s="3">
        <f t="shared" si="25"/>
        <v>1.5529727159278451E-32</v>
      </c>
      <c r="G444" s="3">
        <f t="shared" si="26"/>
        <v>3.8369821102330456E-32</v>
      </c>
    </row>
    <row r="445" spans="5:7" ht="18" customHeight="1" x14ac:dyDescent="0.55000000000000004">
      <c r="E445">
        <f t="shared" si="24"/>
        <v>437</v>
      </c>
      <c r="F445" s="3">
        <f t="shared" si="25"/>
        <v>2.5942107153942469E-32</v>
      </c>
      <c r="G445" s="3">
        <f t="shared" si="26"/>
        <v>6.4311928256275317E-32</v>
      </c>
    </row>
    <row r="446" spans="5:7" ht="18" customHeight="1" x14ac:dyDescent="0.55000000000000004">
      <c r="E446">
        <f t="shared" si="24"/>
        <v>438</v>
      </c>
      <c r="F446" s="3">
        <f t="shared" si="25"/>
        <v>4.3236845256572369E-32</v>
      </c>
      <c r="G446" s="3">
        <f t="shared" si="26"/>
        <v>1.0754877351284758E-31</v>
      </c>
    </row>
    <row r="447" spans="5:7" ht="18" customHeight="1" x14ac:dyDescent="0.55000000000000004">
      <c r="E447">
        <f t="shared" si="24"/>
        <v>439</v>
      </c>
      <c r="F447" s="3">
        <f t="shared" si="25"/>
        <v>7.1897259766054184E-32</v>
      </c>
      <c r="G447" s="3">
        <f t="shared" si="26"/>
        <v>1.7944603327890956E-31</v>
      </c>
    </row>
    <row r="448" spans="5:7" ht="18" customHeight="1" x14ac:dyDescent="0.55000000000000004">
      <c r="E448">
        <f t="shared" si="24"/>
        <v>440</v>
      </c>
      <c r="F448" s="3">
        <f t="shared" si="25"/>
        <v>1.1928409006641327E-31</v>
      </c>
      <c r="G448" s="3">
        <f t="shared" si="26"/>
        <v>2.9873012334530939E-31</v>
      </c>
    </row>
    <row r="449" spans="5:7" ht="18" customHeight="1" x14ac:dyDescent="0.55000000000000004">
      <c r="E449">
        <f t="shared" si="24"/>
        <v>441</v>
      </c>
      <c r="F449" s="3">
        <f t="shared" si="25"/>
        <v>1.9745438945233065E-31</v>
      </c>
      <c r="G449" s="3">
        <f t="shared" si="26"/>
        <v>4.9618451279765795E-31</v>
      </c>
    </row>
    <row r="450" spans="5:7" ht="18" customHeight="1" x14ac:dyDescent="0.55000000000000004">
      <c r="E450">
        <f t="shared" si="24"/>
        <v>442</v>
      </c>
      <c r="F450" s="3">
        <f t="shared" si="25"/>
        <v>3.2611245316788827E-31</v>
      </c>
      <c r="G450" s="3">
        <f t="shared" si="26"/>
        <v>8.2229696596551745E-31</v>
      </c>
    </row>
    <row r="451" spans="5:7" ht="18" customHeight="1" x14ac:dyDescent="0.55000000000000004">
      <c r="E451">
        <f t="shared" si="24"/>
        <v>443</v>
      </c>
      <c r="F451" s="3">
        <f t="shared" si="25"/>
        <v>5.3738620950914254E-31</v>
      </c>
      <c r="G451" s="3">
        <f t="shared" si="26"/>
        <v>1.3596831754746095E-30</v>
      </c>
    </row>
    <row r="452" spans="5:7" ht="18" customHeight="1" x14ac:dyDescent="0.55000000000000004">
      <c r="E452">
        <f t="shared" si="24"/>
        <v>444</v>
      </c>
      <c r="F452" s="3">
        <f t="shared" si="25"/>
        <v>8.8354038950824167E-31</v>
      </c>
      <c r="G452" s="3">
        <f t="shared" si="26"/>
        <v>2.2432235649829134E-30</v>
      </c>
    </row>
    <row r="453" spans="5:7" ht="18" customHeight="1" x14ac:dyDescent="0.55000000000000004">
      <c r="E453">
        <f t="shared" si="24"/>
        <v>445</v>
      </c>
      <c r="F453" s="3">
        <f t="shared" si="25"/>
        <v>1.4494033355978297E-30</v>
      </c>
      <c r="G453" s="3">
        <f t="shared" si="26"/>
        <v>3.6926269005806215E-30</v>
      </c>
    </row>
    <row r="454" spans="5:7" ht="18" customHeight="1" x14ac:dyDescent="0.55000000000000004">
      <c r="E454">
        <f t="shared" si="24"/>
        <v>446</v>
      </c>
      <c r="F454" s="3">
        <f t="shared" si="25"/>
        <v>2.3723417824806739E-30</v>
      </c>
      <c r="G454" s="3">
        <f t="shared" si="26"/>
        <v>6.0649686830615134E-30</v>
      </c>
    </row>
    <row r="455" spans="5:7" ht="18" customHeight="1" x14ac:dyDescent="0.55000000000000004">
      <c r="E455">
        <f t="shared" si="24"/>
        <v>447</v>
      </c>
      <c r="F455" s="3">
        <f t="shared" si="25"/>
        <v>3.8742941861542606E-30</v>
      </c>
      <c r="G455" s="3">
        <f t="shared" si="26"/>
        <v>9.9392628692157333E-30</v>
      </c>
    </row>
    <row r="456" spans="5:7" ht="18" customHeight="1" x14ac:dyDescent="0.55000000000000004">
      <c r="E456">
        <f t="shared" si="24"/>
        <v>448</v>
      </c>
      <c r="F456" s="3">
        <f t="shared" si="25"/>
        <v>6.3130240086888368E-30</v>
      </c>
      <c r="G456" s="3">
        <f t="shared" si="26"/>
        <v>1.6252286877905028E-29</v>
      </c>
    </row>
    <row r="457" spans="5:7" ht="18" customHeight="1" x14ac:dyDescent="0.55000000000000004">
      <c r="E457">
        <f t="shared" si="24"/>
        <v>449</v>
      </c>
      <c r="F457" s="3">
        <f t="shared" si="25"/>
        <v>1.0263936584282809E-29</v>
      </c>
      <c r="G457" s="3">
        <f t="shared" si="26"/>
        <v>2.6516223462186561E-29</v>
      </c>
    </row>
    <row r="458" spans="5:7" ht="18" customHeight="1" x14ac:dyDescent="0.55000000000000004">
      <c r="E458">
        <f t="shared" ref="E458:E521" si="27">1+E457</f>
        <v>450</v>
      </c>
      <c r="F458" s="3">
        <f t="shared" si="25"/>
        <v>1.6650386014502421E-29</v>
      </c>
      <c r="G458" s="3">
        <f t="shared" si="26"/>
        <v>4.3166609476691266E-29</v>
      </c>
    </row>
    <row r="459" spans="5:7" ht="18" customHeight="1" x14ac:dyDescent="0.55000000000000004">
      <c r="E459">
        <f t="shared" si="27"/>
        <v>451</v>
      </c>
      <c r="F459" s="3">
        <f t="shared" si="25"/>
        <v>2.6950735677577415E-29</v>
      </c>
      <c r="G459" s="3">
        <f t="shared" si="26"/>
        <v>7.011734515426626E-29</v>
      </c>
    </row>
    <row r="460" spans="5:7" ht="18" customHeight="1" x14ac:dyDescent="0.55000000000000004">
      <c r="E460">
        <f t="shared" si="27"/>
        <v>452</v>
      </c>
      <c r="F460" s="3">
        <f t="shared" si="25"/>
        <v>4.3526630629714233E-29</v>
      </c>
      <c r="G460" s="3">
        <f t="shared" si="26"/>
        <v>1.1364397578398756E-28</v>
      </c>
    </row>
    <row r="461" spans="5:7" ht="18" customHeight="1" x14ac:dyDescent="0.55000000000000004">
      <c r="E461">
        <f t="shared" si="27"/>
        <v>453</v>
      </c>
      <c r="F461" s="3">
        <f t="shared" si="25"/>
        <v>7.0142252449654212E-29</v>
      </c>
      <c r="G461" s="3">
        <f t="shared" si="26"/>
        <v>1.8378622823363489E-28</v>
      </c>
    </row>
    <row r="462" spans="5:7" ht="18" customHeight="1" x14ac:dyDescent="0.55000000000000004">
      <c r="E462">
        <f t="shared" si="27"/>
        <v>454</v>
      </c>
      <c r="F462" s="3">
        <f t="shared" si="25"/>
        <v>1.1278379799173056E-28</v>
      </c>
      <c r="G462" s="3">
        <f t="shared" si="26"/>
        <v>2.9657002622535099E-28</v>
      </c>
    </row>
    <row r="463" spans="5:7" ht="18" customHeight="1" x14ac:dyDescent="0.55000000000000004">
      <c r="E463">
        <f t="shared" si="27"/>
        <v>455</v>
      </c>
      <c r="F463" s="3">
        <f t="shared" si="25"/>
        <v>1.8094982974496545E-28</v>
      </c>
      <c r="G463" s="3">
        <f t="shared" si="26"/>
        <v>4.7751985597033236E-28</v>
      </c>
    </row>
    <row r="464" spans="5:7" ht="18" customHeight="1" x14ac:dyDescent="0.55000000000000004">
      <c r="E464">
        <f t="shared" si="27"/>
        <v>456</v>
      </c>
      <c r="F464" s="3">
        <f t="shared" si="25"/>
        <v>2.8967845551278339E-28</v>
      </c>
      <c r="G464" s="3">
        <f t="shared" si="26"/>
        <v>7.6719831148309858E-28</v>
      </c>
    </row>
    <row r="465" spans="5:7" ht="18" customHeight="1" x14ac:dyDescent="0.55000000000000004">
      <c r="E465">
        <f t="shared" si="27"/>
        <v>457</v>
      </c>
      <c r="F465" s="3">
        <f t="shared" si="25"/>
        <v>4.6272488517358286E-28</v>
      </c>
      <c r="G465" s="3">
        <f t="shared" si="26"/>
        <v>1.2299231966567166E-27</v>
      </c>
    </row>
    <row r="466" spans="5:7" ht="18" customHeight="1" x14ac:dyDescent="0.55000000000000004">
      <c r="E466">
        <f t="shared" si="27"/>
        <v>458</v>
      </c>
      <c r="F466" s="3">
        <f t="shared" si="25"/>
        <v>7.3753093051686653E-28</v>
      </c>
      <c r="G466" s="3">
        <f t="shared" si="26"/>
        <v>1.9674541271735301E-27</v>
      </c>
    </row>
    <row r="467" spans="5:7" ht="18" customHeight="1" x14ac:dyDescent="0.55000000000000004">
      <c r="E467">
        <f t="shared" si="27"/>
        <v>459</v>
      </c>
      <c r="F467" s="3">
        <f t="shared" si="25"/>
        <v>1.1729794755496691E-27</v>
      </c>
      <c r="G467" s="3">
        <f t="shared" si="26"/>
        <v>3.140433602723339E-27</v>
      </c>
    </row>
    <row r="468" spans="5:7" ht="18" customHeight="1" x14ac:dyDescent="0.55000000000000004">
      <c r="E468">
        <f t="shared" si="27"/>
        <v>460</v>
      </c>
      <c r="F468" s="3">
        <f t="shared" si="25"/>
        <v>1.8614674285897745E-27</v>
      </c>
      <c r="G468" s="3">
        <f t="shared" si="26"/>
        <v>5.0019010313129316E-27</v>
      </c>
    </row>
    <row r="469" spans="5:7" ht="18" customHeight="1" x14ac:dyDescent="0.55000000000000004">
      <c r="E469">
        <f t="shared" si="27"/>
        <v>461</v>
      </c>
      <c r="F469" s="3">
        <f t="shared" si="25"/>
        <v>2.9476599194587592E-27</v>
      </c>
      <c r="G469" s="3">
        <f t="shared" si="26"/>
        <v>7.9495609507719649E-27</v>
      </c>
    </row>
    <row r="470" spans="5:7" ht="18" customHeight="1" x14ac:dyDescent="0.55000000000000004">
      <c r="E470">
        <f t="shared" si="27"/>
        <v>462</v>
      </c>
      <c r="F470" s="3">
        <f t="shared" si="25"/>
        <v>4.6575578813960342E-27</v>
      </c>
      <c r="G470" s="3">
        <f t="shared" si="26"/>
        <v>1.2607118832167562E-26</v>
      </c>
    </row>
    <row r="471" spans="5:7" ht="18" customHeight="1" x14ac:dyDescent="0.55000000000000004">
      <c r="E471">
        <f t="shared" si="27"/>
        <v>463</v>
      </c>
      <c r="F471" s="3">
        <f t="shared" si="25"/>
        <v>7.3434497914017025E-27</v>
      </c>
      <c r="G471" s="3">
        <f t="shared" si="26"/>
        <v>1.9950568623568387E-26</v>
      </c>
    </row>
    <row r="472" spans="5:7" ht="18" customHeight="1" x14ac:dyDescent="0.55000000000000004">
      <c r="E472">
        <f t="shared" si="27"/>
        <v>464</v>
      </c>
      <c r="F472" s="3">
        <f t="shared" si="25"/>
        <v>1.1553272301127172E-26</v>
      </c>
      <c r="G472" s="3">
        <f t="shared" si="26"/>
        <v>3.1503840924697595E-26</v>
      </c>
    </row>
    <row r="473" spans="5:7" ht="18" customHeight="1" x14ac:dyDescent="0.55000000000000004">
      <c r="E473">
        <f t="shared" si="27"/>
        <v>465</v>
      </c>
      <c r="F473" s="3">
        <f t="shared" si="25"/>
        <v>1.8137395225426625E-26</v>
      </c>
      <c r="G473" s="3">
        <f t="shared" si="26"/>
        <v>4.9641236150121577E-26</v>
      </c>
    </row>
    <row r="474" spans="5:7" ht="18" customHeight="1" x14ac:dyDescent="0.55000000000000004">
      <c r="E474">
        <f t="shared" si="27"/>
        <v>466</v>
      </c>
      <c r="F474" s="3">
        <f t="shared" si="25"/>
        <v>2.8412657756568089E-26</v>
      </c>
      <c r="G474" s="3">
        <f t="shared" si="26"/>
        <v>7.8053893906694544E-26</v>
      </c>
    </row>
    <row r="475" spans="5:7" ht="18" customHeight="1" x14ac:dyDescent="0.55000000000000004">
      <c r="E475">
        <f t="shared" si="27"/>
        <v>467</v>
      </c>
      <c r="F475" s="3">
        <f t="shared" si="25"/>
        <v>4.4413790497421857E-26</v>
      </c>
      <c r="G475" s="3">
        <f t="shared" si="26"/>
        <v>1.2246768440411173E-25</v>
      </c>
    </row>
    <row r="476" spans="5:7" ht="18" customHeight="1" x14ac:dyDescent="0.55000000000000004">
      <c r="E476">
        <f t="shared" si="27"/>
        <v>468</v>
      </c>
      <c r="F476" s="3">
        <f t="shared" si="25"/>
        <v>6.9277921075035699E-26</v>
      </c>
      <c r="G476" s="3">
        <f t="shared" si="26"/>
        <v>1.9174560547915385E-25</v>
      </c>
    </row>
    <row r="477" spans="5:7" ht="18" customHeight="1" x14ac:dyDescent="0.55000000000000004">
      <c r="E477">
        <f t="shared" si="27"/>
        <v>469</v>
      </c>
      <c r="F477" s="3">
        <f t="shared" si="25"/>
        <v>1.078313057244728E-25</v>
      </c>
      <c r="G477" s="3">
        <f t="shared" si="26"/>
        <v>2.9957691120362107E-25</v>
      </c>
    </row>
    <row r="478" spans="5:7" ht="18" customHeight="1" x14ac:dyDescent="0.55000000000000004">
      <c r="E478">
        <f t="shared" si="27"/>
        <v>470</v>
      </c>
      <c r="F478" s="3">
        <f t="shared" si="25"/>
        <v>1.6748266633800791E-25</v>
      </c>
      <c r="G478" s="3">
        <f t="shared" si="26"/>
        <v>4.6705957754164897E-25</v>
      </c>
    </row>
    <row r="479" spans="5:7" ht="18" customHeight="1" x14ac:dyDescent="0.55000000000000004">
      <c r="E479">
        <f t="shared" si="27"/>
        <v>471</v>
      </c>
      <c r="F479" s="3">
        <f t="shared" si="25"/>
        <v>2.5958035334766698E-25</v>
      </c>
      <c r="G479" s="3">
        <f t="shared" si="26"/>
        <v>7.2663993088927513E-25</v>
      </c>
    </row>
    <row r="480" spans="5:7" ht="18" customHeight="1" x14ac:dyDescent="0.55000000000000004">
      <c r="E480">
        <f t="shared" si="27"/>
        <v>472</v>
      </c>
      <c r="F480" s="3">
        <f t="shared" si="25"/>
        <v>4.014696142876824E-25</v>
      </c>
      <c r="G480" s="3">
        <f t="shared" si="26"/>
        <v>1.1281095451770135E-24</v>
      </c>
    </row>
    <row r="481" spans="5:7" ht="18" customHeight="1" x14ac:dyDescent="0.55000000000000004">
      <c r="E481">
        <f t="shared" si="27"/>
        <v>473</v>
      </c>
      <c r="F481" s="3">
        <f t="shared" si="25"/>
        <v>6.1960426729391666E-25</v>
      </c>
      <c r="G481" s="3">
        <f t="shared" si="26"/>
        <v>1.7477138124708801E-24</v>
      </c>
    </row>
    <row r="482" spans="5:7" ht="18" customHeight="1" x14ac:dyDescent="0.55000000000000004">
      <c r="E482">
        <f t="shared" si="27"/>
        <v>474</v>
      </c>
      <c r="F482" s="3">
        <f t="shared" ref="F482:F530" si="28">_xlfn.POISSON.DIST(E482,$C$11,FALSE)</f>
        <v>9.5424285891254496E-25</v>
      </c>
      <c r="G482" s="3">
        <f t="shared" ref="G482:G530" si="29">_xlfn.POISSON.DIST(E482,$C$11,TRUE)</f>
        <v>2.7019566713833102E-24</v>
      </c>
    </row>
    <row r="483" spans="5:7" ht="18" customHeight="1" x14ac:dyDescent="0.55000000000000004">
      <c r="E483">
        <f t="shared" si="27"/>
        <v>475</v>
      </c>
      <c r="F483" s="3">
        <f t="shared" si="28"/>
        <v>1.4665206042234288E-24</v>
      </c>
      <c r="G483" s="3">
        <f t="shared" si="29"/>
        <v>4.1684772756068821E-24</v>
      </c>
    </row>
    <row r="484" spans="5:7" ht="18" customHeight="1" x14ac:dyDescent="0.55000000000000004">
      <c r="E484">
        <f t="shared" si="27"/>
        <v>476</v>
      </c>
      <c r="F484" s="3">
        <f t="shared" si="28"/>
        <v>2.249075716561217E-24</v>
      </c>
      <c r="G484" s="3">
        <f t="shared" si="29"/>
        <v>6.4175529921679775E-24</v>
      </c>
    </row>
    <row r="485" spans="5:7" ht="18" customHeight="1" x14ac:dyDescent="0.55000000000000004">
      <c r="E485">
        <f t="shared" si="27"/>
        <v>477</v>
      </c>
      <c r="F485" s="3">
        <f t="shared" si="28"/>
        <v>3.4419817045904794E-24</v>
      </c>
      <c r="G485" s="3">
        <f t="shared" si="29"/>
        <v>9.8595346967588816E-24</v>
      </c>
    </row>
    <row r="486" spans="5:7" ht="18" customHeight="1" x14ac:dyDescent="0.55000000000000004">
      <c r="E486">
        <f t="shared" si="27"/>
        <v>478</v>
      </c>
      <c r="F486" s="3">
        <f t="shared" si="28"/>
        <v>5.2565829379731334E-24</v>
      </c>
      <c r="G486" s="3">
        <f t="shared" si="29"/>
        <v>1.511611763473128E-23</v>
      </c>
    </row>
    <row r="487" spans="5:7" ht="18" customHeight="1" x14ac:dyDescent="0.55000000000000004">
      <c r="E487">
        <f t="shared" si="27"/>
        <v>479</v>
      </c>
      <c r="F487" s="3">
        <f t="shared" si="28"/>
        <v>8.011076293779122E-24</v>
      </c>
      <c r="G487" s="3">
        <f t="shared" si="29"/>
        <v>2.3127193928511545E-23</v>
      </c>
    </row>
    <row r="488" spans="5:7" ht="18" customHeight="1" x14ac:dyDescent="0.55000000000000004">
      <c r="E488">
        <f t="shared" si="27"/>
        <v>480</v>
      </c>
      <c r="F488" s="3">
        <f t="shared" si="28"/>
        <v>1.2183511863456353E-23</v>
      </c>
      <c r="G488" s="3">
        <f t="shared" si="29"/>
        <v>3.5310705791966084E-23</v>
      </c>
    </row>
    <row r="489" spans="5:7" ht="18" customHeight="1" x14ac:dyDescent="0.55000000000000004">
      <c r="E489">
        <f t="shared" si="27"/>
        <v>481</v>
      </c>
      <c r="F489" s="3">
        <f t="shared" si="28"/>
        <v>1.8490568940379775E-23</v>
      </c>
      <c r="G489" s="3">
        <f t="shared" si="29"/>
        <v>5.3801274732348113E-23</v>
      </c>
    </row>
    <row r="490" spans="5:7" ht="18" customHeight="1" x14ac:dyDescent="0.55000000000000004">
      <c r="E490">
        <f t="shared" si="27"/>
        <v>482</v>
      </c>
      <c r="F490" s="3">
        <f t="shared" si="28"/>
        <v>2.8004388644144849E-23</v>
      </c>
      <c r="G490" s="3">
        <f t="shared" si="29"/>
        <v>8.1805663376491669E-23</v>
      </c>
    </row>
    <row r="491" spans="5:7" ht="18" customHeight="1" x14ac:dyDescent="0.55000000000000004">
      <c r="E491">
        <f t="shared" si="27"/>
        <v>483</v>
      </c>
      <c r="F491" s="3">
        <f t="shared" si="28"/>
        <v>4.2325473520135414E-23</v>
      </c>
      <c r="G491" s="3">
        <f t="shared" si="29"/>
        <v>1.2413113689662477E-22</v>
      </c>
    </row>
    <row r="492" spans="5:7" ht="18" customHeight="1" x14ac:dyDescent="0.55000000000000004">
      <c r="E492">
        <f t="shared" si="27"/>
        <v>484</v>
      </c>
      <c r="F492" s="3">
        <f t="shared" si="28"/>
        <v>6.3838007582021231E-23</v>
      </c>
      <c r="G492" s="3">
        <f t="shared" si="29"/>
        <v>1.8796914447865352E-22</v>
      </c>
    </row>
    <row r="493" spans="5:7" ht="18" customHeight="1" x14ac:dyDescent="0.55000000000000004">
      <c r="E493">
        <f t="shared" si="27"/>
        <v>485</v>
      </c>
      <c r="F493" s="3">
        <f t="shared" si="28"/>
        <v>9.6086073267788397E-23</v>
      </c>
      <c r="G493" s="3">
        <f t="shared" si="29"/>
        <v>2.8405521774642561E-22</v>
      </c>
    </row>
    <row r="494" spans="5:7" ht="18" customHeight="1" x14ac:dyDescent="0.55000000000000004">
      <c r="E494">
        <f t="shared" si="27"/>
        <v>486</v>
      </c>
      <c r="F494" s="3">
        <f t="shared" si="28"/>
        <v>1.4432681787136106E-22</v>
      </c>
      <c r="G494" s="3">
        <f t="shared" si="29"/>
        <v>4.2838203561779737E-22</v>
      </c>
    </row>
    <row r="495" spans="5:7" ht="18" customHeight="1" x14ac:dyDescent="0.55000000000000004">
      <c r="E495">
        <f t="shared" si="27"/>
        <v>487</v>
      </c>
      <c r="F495" s="3">
        <f t="shared" si="28"/>
        <v>2.1634204732257962E-22</v>
      </c>
      <c r="G495" s="3">
        <f t="shared" si="29"/>
        <v>6.4472408294037808E-22</v>
      </c>
    </row>
    <row r="496" spans="5:7" ht="18" customHeight="1" x14ac:dyDescent="0.55000000000000004">
      <c r="E496">
        <f t="shared" si="27"/>
        <v>488</v>
      </c>
      <c r="F496" s="3">
        <f t="shared" si="28"/>
        <v>3.2362642324894147E-22</v>
      </c>
      <c r="G496" s="3">
        <f t="shared" si="29"/>
        <v>9.683505061893346E-22</v>
      </c>
    </row>
    <row r="497" spans="5:7" ht="18" customHeight="1" x14ac:dyDescent="0.55000000000000004">
      <c r="E497">
        <f t="shared" si="27"/>
        <v>489</v>
      </c>
      <c r="F497" s="3">
        <f t="shared" si="28"/>
        <v>4.8312329033073798E-22</v>
      </c>
      <c r="G497" s="3">
        <f t="shared" si="29"/>
        <v>1.4514737965200732E-21</v>
      </c>
    </row>
    <row r="498" spans="5:7" ht="18" customHeight="1" x14ac:dyDescent="0.55000000000000004">
      <c r="E498">
        <f t="shared" si="27"/>
        <v>490</v>
      </c>
      <c r="F498" s="3">
        <f t="shared" si="28"/>
        <v>7.1975510600293691E-22</v>
      </c>
      <c r="G498" s="3">
        <f t="shared" si="29"/>
        <v>2.1712289025230009E-21</v>
      </c>
    </row>
    <row r="499" spans="5:7" ht="18" customHeight="1" x14ac:dyDescent="0.55000000000000004">
      <c r="E499">
        <f t="shared" si="27"/>
        <v>491</v>
      </c>
      <c r="F499" s="3">
        <f t="shared" si="28"/>
        <v>1.0701043327538515E-21</v>
      </c>
      <c r="G499" s="3">
        <f t="shared" si="29"/>
        <v>3.2413332352768056E-21</v>
      </c>
    </row>
    <row r="500" spans="5:7" ht="18" customHeight="1" x14ac:dyDescent="0.55000000000000004">
      <c r="E500">
        <f t="shared" si="27"/>
        <v>492</v>
      </c>
      <c r="F500" s="3">
        <f t="shared" si="28"/>
        <v>1.5877564286794744E-21</v>
      </c>
      <c r="G500" s="3">
        <f t="shared" si="29"/>
        <v>4.8290896639563176E-21</v>
      </c>
    </row>
    <row r="501" spans="5:7" ht="18" customHeight="1" x14ac:dyDescent="0.55000000000000004">
      <c r="E501">
        <f t="shared" si="27"/>
        <v>493</v>
      </c>
      <c r="F501" s="3">
        <f t="shared" si="28"/>
        <v>2.3510389309047149E-21</v>
      </c>
      <c r="G501" s="3">
        <f t="shared" si="29"/>
        <v>7.180128594861154E-21</v>
      </c>
    </row>
    <row r="502" spans="5:7" ht="18" customHeight="1" x14ac:dyDescent="0.55000000000000004">
      <c r="E502">
        <f t="shared" si="27"/>
        <v>494</v>
      </c>
      <c r="F502" s="3">
        <f t="shared" si="28"/>
        <v>3.4742073270454889E-21</v>
      </c>
      <c r="G502" s="3">
        <f t="shared" si="29"/>
        <v>1.0654335921906657E-20</v>
      </c>
    </row>
    <row r="503" spans="5:7" ht="18" customHeight="1" x14ac:dyDescent="0.55000000000000004">
      <c r="E503">
        <f t="shared" si="27"/>
        <v>495</v>
      </c>
      <c r="F503" s="3">
        <f t="shared" si="28"/>
        <v>5.1235784823095145E-21</v>
      </c>
      <c r="G503" s="3">
        <f t="shared" si="29"/>
        <v>1.5777914404216466E-20</v>
      </c>
    </row>
    <row r="504" spans="5:7" ht="18" customHeight="1" x14ac:dyDescent="0.55000000000000004">
      <c r="E504">
        <f t="shared" si="27"/>
        <v>496</v>
      </c>
      <c r="F504" s="3">
        <f t="shared" si="28"/>
        <v>7.5407505888830991E-21</v>
      </c>
      <c r="G504" s="3">
        <f t="shared" si="29"/>
        <v>2.3318664993099248E-20</v>
      </c>
    </row>
    <row r="505" spans="5:7" ht="18" customHeight="1" x14ac:dyDescent="0.55000000000000004">
      <c r="E505">
        <f t="shared" si="27"/>
        <v>497</v>
      </c>
      <c r="F505" s="3">
        <f t="shared" si="28"/>
        <v>1.107595156918428E-20</v>
      </c>
      <c r="G505" s="3">
        <f t="shared" si="29"/>
        <v>3.4394616562283727E-20</v>
      </c>
    </row>
    <row r="506" spans="5:7" ht="18" customHeight="1" x14ac:dyDescent="0.55000000000000004">
      <c r="E506">
        <f t="shared" si="27"/>
        <v>498</v>
      </c>
      <c r="F506" s="3">
        <f t="shared" si="28"/>
        <v>1.6235832621495139E-20</v>
      </c>
      <c r="G506" s="3">
        <f t="shared" si="29"/>
        <v>5.0630449183778749E-20</v>
      </c>
    </row>
    <row r="507" spans="5:7" ht="18" customHeight="1" x14ac:dyDescent="0.55000000000000004">
      <c r="E507">
        <f t="shared" si="27"/>
        <v>499</v>
      </c>
      <c r="F507" s="3">
        <f t="shared" si="28"/>
        <v>2.3751819265914658E-20</v>
      </c>
      <c r="G507" s="3">
        <f t="shared" si="29"/>
        <v>7.4382268449693169E-20</v>
      </c>
    </row>
    <row r="508" spans="5:7" ht="18" customHeight="1" x14ac:dyDescent="0.55000000000000004">
      <c r="E508">
        <f t="shared" si="27"/>
        <v>500</v>
      </c>
      <c r="F508" s="3">
        <f t="shared" si="28"/>
        <v>3.4677656128235293E-20</v>
      </c>
      <c r="G508" s="3">
        <f t="shared" si="29"/>
        <v>1.0905992457792621E-19</v>
      </c>
    </row>
    <row r="509" spans="5:7" ht="18" customHeight="1" x14ac:dyDescent="0.55000000000000004">
      <c r="E509">
        <f t="shared" si="27"/>
        <v>501</v>
      </c>
      <c r="F509" s="3">
        <f t="shared" si="28"/>
        <v>5.0528321304613262E-20</v>
      </c>
      <c r="G509" s="3">
        <f t="shared" si="29"/>
        <v>1.5958824588254054E-19</v>
      </c>
    </row>
    <row r="510" spans="5:7" ht="18" customHeight="1" x14ac:dyDescent="0.55000000000000004">
      <c r="E510">
        <f t="shared" si="27"/>
        <v>502</v>
      </c>
      <c r="F510" s="3">
        <f t="shared" si="28"/>
        <v>7.3477439347346499E-20</v>
      </c>
      <c r="G510" s="3">
        <f t="shared" si="29"/>
        <v>2.3306568522988662E-19</v>
      </c>
    </row>
    <row r="511" spans="5:7" ht="18" customHeight="1" x14ac:dyDescent="0.55000000000000004">
      <c r="E511">
        <f t="shared" si="27"/>
        <v>503</v>
      </c>
      <c r="F511" s="3">
        <f t="shared" si="28"/>
        <v>1.066372380190117E-19</v>
      </c>
      <c r="G511" s="3">
        <f t="shared" si="29"/>
        <v>3.3970292324889863E-19</v>
      </c>
    </row>
    <row r="512" spans="5:7" ht="18" customHeight="1" x14ac:dyDescent="0.55000000000000004">
      <c r="E512">
        <f t="shared" si="27"/>
        <v>504</v>
      </c>
      <c r="F512" s="3">
        <f t="shared" si="28"/>
        <v>1.5445472967039404E-19</v>
      </c>
      <c r="G512" s="3">
        <f t="shared" si="29"/>
        <v>4.941576529192997E-19</v>
      </c>
    </row>
    <row r="513" spans="5:7" ht="18" customHeight="1" x14ac:dyDescent="0.55000000000000004">
      <c r="E513">
        <f t="shared" si="27"/>
        <v>505</v>
      </c>
      <c r="F513" s="3">
        <f t="shared" si="28"/>
        <v>2.2327119338492927E-19</v>
      </c>
      <c r="G513" s="3">
        <f t="shared" si="29"/>
        <v>7.1742884630421602E-19</v>
      </c>
    </row>
    <row r="514" spans="5:7" ht="18" customHeight="1" x14ac:dyDescent="0.55000000000000004">
      <c r="E514">
        <f t="shared" si="27"/>
        <v>506</v>
      </c>
      <c r="F514" s="3">
        <f t="shared" si="28"/>
        <v>3.2211061496244156E-19</v>
      </c>
      <c r="G514" s="3">
        <f t="shared" si="29"/>
        <v>1.0395394612666571E-18</v>
      </c>
    </row>
    <row r="515" spans="5:7" ht="18" customHeight="1" x14ac:dyDescent="0.55000000000000004">
      <c r="E515">
        <f t="shared" si="27"/>
        <v>507</v>
      </c>
      <c r="F515" s="3">
        <f t="shared" si="28"/>
        <v>4.6378845941337694E-19</v>
      </c>
      <c r="G515" s="3">
        <f t="shared" si="29"/>
        <v>1.5033279206800432E-18</v>
      </c>
    </row>
    <row r="516" spans="5:7" ht="18" customHeight="1" x14ac:dyDescent="0.55000000000000004">
      <c r="E516">
        <f t="shared" si="27"/>
        <v>508</v>
      </c>
      <c r="F516" s="3">
        <f t="shared" si="28"/>
        <v>6.6646766805466031E-19</v>
      </c>
      <c r="G516" s="3">
        <f t="shared" si="29"/>
        <v>2.1697955887346558E-18</v>
      </c>
    </row>
    <row r="517" spans="5:7" ht="18" customHeight="1" x14ac:dyDescent="0.55000000000000004">
      <c r="E517">
        <f t="shared" si="27"/>
        <v>509</v>
      </c>
      <c r="F517" s="3">
        <f t="shared" si="28"/>
        <v>9.5583771646344081E-19</v>
      </c>
      <c r="G517" s="3">
        <f t="shared" si="29"/>
        <v>3.1256333051982239E-18</v>
      </c>
    </row>
    <row r="518" spans="5:7" ht="18" customHeight="1" x14ac:dyDescent="0.55000000000000004">
      <c r="E518">
        <f t="shared" si="27"/>
        <v>510</v>
      </c>
      <c r="F518" s="3">
        <f t="shared" si="28"/>
        <v>1.3681598686634113E-18</v>
      </c>
      <c r="G518" s="3">
        <f t="shared" si="29"/>
        <v>4.4937931738614193E-18</v>
      </c>
    </row>
    <row r="519" spans="5:7" ht="18" customHeight="1" x14ac:dyDescent="0.55000000000000004">
      <c r="E519">
        <f t="shared" si="27"/>
        <v>511</v>
      </c>
      <c r="F519" s="3">
        <f t="shared" si="28"/>
        <v>1.9545140980904944E-18</v>
      </c>
      <c r="G519" s="3">
        <f t="shared" si="29"/>
        <v>6.4483072719521136E-18</v>
      </c>
    </row>
    <row r="520" spans="5:7" ht="18" customHeight="1" x14ac:dyDescent="0.55000000000000004">
      <c r="E520">
        <f t="shared" si="27"/>
        <v>512</v>
      </c>
      <c r="F520" s="3">
        <f t="shared" si="28"/>
        <v>2.786709553918176E-18</v>
      </c>
      <c r="G520" s="3">
        <f t="shared" si="29"/>
        <v>9.2350168258702041E-18</v>
      </c>
    </row>
    <row r="521" spans="5:7" ht="18" customHeight="1" x14ac:dyDescent="0.55000000000000004">
      <c r="E521">
        <f t="shared" si="27"/>
        <v>513</v>
      </c>
      <c r="F521" s="3">
        <f t="shared" si="28"/>
        <v>3.9654931274078907E-18</v>
      </c>
      <c r="G521" s="3">
        <f t="shared" si="29"/>
        <v>1.3200509953278067E-17</v>
      </c>
    </row>
    <row r="522" spans="5:7" ht="18" customHeight="1" x14ac:dyDescent="0.55000000000000004">
      <c r="E522">
        <f t="shared" ref="E522:E585" si="30">1+E521</f>
        <v>514</v>
      </c>
      <c r="F522" s="3">
        <f t="shared" si="28"/>
        <v>5.6319260369800648E-18</v>
      </c>
      <c r="G522" s="3">
        <f t="shared" si="29"/>
        <v>1.8832435990258439E-17</v>
      </c>
    </row>
    <row r="523" spans="5:7" ht="18" customHeight="1" x14ac:dyDescent="0.55000000000000004">
      <c r="E523">
        <f t="shared" si="30"/>
        <v>515</v>
      </c>
      <c r="F523" s="3">
        <f t="shared" si="28"/>
        <v>7.9831184601854672E-18</v>
      </c>
      <c r="G523" s="3">
        <f t="shared" si="29"/>
        <v>2.6815554450442928E-17</v>
      </c>
    </row>
    <row r="524" spans="5:7" ht="18" customHeight="1" x14ac:dyDescent="0.55000000000000004">
      <c r="E524">
        <f t="shared" si="30"/>
        <v>516</v>
      </c>
      <c r="F524" s="3">
        <f t="shared" si="28"/>
        <v>1.1293946658789108E-17</v>
      </c>
      <c r="G524" s="3">
        <f t="shared" si="29"/>
        <v>3.810950110923213E-17</v>
      </c>
    </row>
    <row r="525" spans="5:7" ht="18" customHeight="1" x14ac:dyDescent="0.55000000000000004">
      <c r="E525">
        <f t="shared" si="30"/>
        <v>517</v>
      </c>
      <c r="F525" s="3">
        <f t="shared" si="28"/>
        <v>1.5946965301578473E-17</v>
      </c>
      <c r="G525" s="3">
        <f t="shared" si="29"/>
        <v>5.405646641081139E-17</v>
      </c>
    </row>
    <row r="526" spans="5:7" ht="18" customHeight="1" x14ac:dyDescent="0.55000000000000004">
      <c r="E526">
        <f t="shared" si="30"/>
        <v>518</v>
      </c>
      <c r="F526" s="3">
        <f t="shared" si="28"/>
        <v>2.2473522529251849E-17</v>
      </c>
      <c r="G526" s="3">
        <f t="shared" si="29"/>
        <v>7.6529988940063054E-17</v>
      </c>
    </row>
    <row r="527" spans="5:7" ht="18" customHeight="1" x14ac:dyDescent="0.55000000000000004">
      <c r="E527">
        <f t="shared" si="30"/>
        <v>519</v>
      </c>
      <c r="F527" s="3">
        <f t="shared" si="28"/>
        <v>3.1610156929390758E-17</v>
      </c>
      <c r="G527" s="3">
        <f t="shared" si="29"/>
        <v>1.081401458694549E-16</v>
      </c>
    </row>
    <row r="528" spans="5:7" ht="18" customHeight="1" x14ac:dyDescent="0.55000000000000004">
      <c r="E528">
        <f t="shared" si="30"/>
        <v>520</v>
      </c>
      <c r="F528" s="3">
        <f t="shared" si="28"/>
        <v>4.4375797227799013E-17</v>
      </c>
      <c r="G528" s="3">
        <f t="shared" si="29"/>
        <v>1.525159430972564E-16</v>
      </c>
    </row>
    <row r="529" spans="5:7" ht="18" customHeight="1" x14ac:dyDescent="0.55000000000000004">
      <c r="E529">
        <f t="shared" si="30"/>
        <v>521</v>
      </c>
      <c r="F529" s="3">
        <f t="shared" si="28"/>
        <v>6.2177220683865295E-17</v>
      </c>
      <c r="G529" s="3">
        <f t="shared" si="29"/>
        <v>2.1469316378111651E-16</v>
      </c>
    </row>
    <row r="530" spans="5:7" ht="18" customHeight="1" x14ac:dyDescent="0.55000000000000004">
      <c r="E530">
        <f t="shared" si="30"/>
        <v>522</v>
      </c>
      <c r="F530" s="3">
        <f t="shared" si="28"/>
        <v>8.6952818197740567E-17</v>
      </c>
      <c r="G530" s="3">
        <f t="shared" si="29"/>
        <v>3.0164598197886795E-16</v>
      </c>
    </row>
    <row r="531" spans="5:7" ht="18" customHeight="1" x14ac:dyDescent="0.55000000000000004">
      <c r="E531">
        <f t="shared" si="30"/>
        <v>523</v>
      </c>
      <c r="F531" s="3">
        <f>_xlfn.POISSON.DIST(E531,$C$11,FALSE)</f>
        <v>1.2136817836396349E-16</v>
      </c>
      <c r="G531" s="3">
        <f>_xlfn.POISSON.DIST(E531,$C$11,TRUE)</f>
        <v>4.2301416034281571E-16</v>
      </c>
    </row>
    <row r="532" spans="5:7" ht="18" customHeight="1" x14ac:dyDescent="0.55000000000000004">
      <c r="E532">
        <f t="shared" si="30"/>
        <v>524</v>
      </c>
      <c r="F532" s="3">
        <f t="shared" ref="F532:F595" si="31">_xlfn.POISSON.DIST(E532,$C$11,FALSE)</f>
        <v>1.6908162252994292E-16</v>
      </c>
      <c r="G532" s="3">
        <f t="shared" ref="G532:G595" si="32">_xlfn.POISSON.DIST(E532,$C$11,TRUE)</f>
        <v>5.9209578287275627E-16</v>
      </c>
    </row>
    <row r="533" spans="5:7" ht="18" customHeight="1" x14ac:dyDescent="0.55000000000000004">
      <c r="E533">
        <f t="shared" si="30"/>
        <v>525</v>
      </c>
      <c r="F533" s="3">
        <f t="shared" si="31"/>
        <v>2.3510397037496727E-16</v>
      </c>
      <c r="G533" s="3">
        <f t="shared" si="32"/>
        <v>8.2719975324774957E-16</v>
      </c>
    </row>
    <row r="534" spans="5:7" ht="18" customHeight="1" x14ac:dyDescent="0.55000000000000004">
      <c r="E534">
        <f t="shared" si="30"/>
        <v>526</v>
      </c>
      <c r="F534" s="3">
        <f t="shared" si="31"/>
        <v>3.2628497789682794E-16</v>
      </c>
      <c r="G534" s="3">
        <f t="shared" si="32"/>
        <v>1.1534847311445323E-15</v>
      </c>
    </row>
    <row r="535" spans="5:7" ht="18" customHeight="1" x14ac:dyDescent="0.55000000000000004">
      <c r="E535">
        <f t="shared" si="30"/>
        <v>527</v>
      </c>
      <c r="F535" s="3">
        <f t="shared" si="31"/>
        <v>4.5196970372803602E-16</v>
      </c>
      <c r="G535" s="3">
        <f t="shared" si="32"/>
        <v>1.6054544348725841E-15</v>
      </c>
    </row>
    <row r="536" spans="5:7" ht="18" customHeight="1" x14ac:dyDescent="0.55000000000000004">
      <c r="E536">
        <f t="shared" si="30"/>
        <v>528</v>
      </c>
      <c r="F536" s="3">
        <f t="shared" si="31"/>
        <v>6.2488235553308664E-16</v>
      </c>
      <c r="G536" s="3">
        <f t="shared" si="32"/>
        <v>2.2303367904056225E-15</v>
      </c>
    </row>
    <row r="537" spans="5:7" ht="18" customHeight="1" x14ac:dyDescent="0.55000000000000004">
      <c r="E537">
        <f t="shared" si="30"/>
        <v>529</v>
      </c>
      <c r="F537" s="3">
        <f t="shared" si="31"/>
        <v>8.6231402559384351E-16</v>
      </c>
      <c r="G537" s="3">
        <f t="shared" si="32"/>
        <v>3.0926508159994739E-15</v>
      </c>
    </row>
    <row r="538" spans="5:7" ht="18" customHeight="1" x14ac:dyDescent="0.55000000000000004">
      <c r="E538">
        <f t="shared" si="30"/>
        <v>530</v>
      </c>
      <c r="F538" s="3">
        <f t="shared" si="31"/>
        <v>1.1877155446858633E-15</v>
      </c>
      <c r="G538" s="3">
        <f t="shared" si="32"/>
        <v>4.2803663606854945E-15</v>
      </c>
    </row>
    <row r="539" spans="5:7" ht="18" customHeight="1" x14ac:dyDescent="0.55000000000000004">
      <c r="E539">
        <f t="shared" si="30"/>
        <v>531</v>
      </c>
      <c r="F539" s="3">
        <f t="shared" si="31"/>
        <v>1.6328292798883477E-15</v>
      </c>
      <c r="G539" s="3">
        <f t="shared" si="32"/>
        <v>5.9131956405738734E-15</v>
      </c>
    </row>
    <row r="540" spans="5:7" ht="18" customHeight="1" x14ac:dyDescent="0.55000000000000004">
      <c r="E540">
        <f t="shared" si="30"/>
        <v>532</v>
      </c>
      <c r="F540" s="3">
        <f t="shared" si="31"/>
        <v>2.2405364178919177E-15</v>
      </c>
      <c r="G540" s="3">
        <f t="shared" si="32"/>
        <v>8.1537320584656045E-15</v>
      </c>
    </row>
    <row r="541" spans="5:7" ht="18" customHeight="1" x14ac:dyDescent="0.55000000000000004">
      <c r="E541">
        <f t="shared" si="30"/>
        <v>533</v>
      </c>
      <c r="F541" s="3">
        <f t="shared" si="31"/>
        <v>3.0686521295704746E-15</v>
      </c>
      <c r="G541" s="3">
        <f t="shared" si="32"/>
        <v>1.1222384188036104E-14</v>
      </c>
    </row>
    <row r="542" spans="5:7" ht="18" customHeight="1" x14ac:dyDescent="0.55000000000000004">
      <c r="E542">
        <f t="shared" si="30"/>
        <v>534</v>
      </c>
      <c r="F542" s="3">
        <f t="shared" si="31"/>
        <v>4.1949738849933528E-15</v>
      </c>
      <c r="G542" s="3">
        <f t="shared" si="32"/>
        <v>1.5417358073029216E-14</v>
      </c>
    </row>
    <row r="543" spans="5:7" ht="18" customHeight="1" x14ac:dyDescent="0.55000000000000004">
      <c r="E543">
        <f t="shared" si="30"/>
        <v>535</v>
      </c>
      <c r="F543" s="3">
        <f t="shared" si="31"/>
        <v>5.7239830580282246E-15</v>
      </c>
      <c r="G543" s="3">
        <f t="shared" si="32"/>
        <v>2.1141341131057558E-14</v>
      </c>
    </row>
    <row r="544" spans="5:7" ht="18" customHeight="1" x14ac:dyDescent="0.55000000000000004">
      <c r="E544">
        <f t="shared" si="30"/>
        <v>536</v>
      </c>
      <c r="F544" s="3">
        <f t="shared" si="31"/>
        <v>7.7957231947026655E-15</v>
      </c>
      <c r="G544" s="3">
        <f t="shared" si="32"/>
        <v>2.8937064325760022E-14</v>
      </c>
    </row>
    <row r="545" spans="5:7" ht="18" customHeight="1" x14ac:dyDescent="0.55000000000000004">
      <c r="E545">
        <f t="shared" si="30"/>
        <v>537</v>
      </c>
      <c r="F545" s="3">
        <f t="shared" si="31"/>
        <v>1.0597538048664629E-14</v>
      </c>
      <c r="G545" s="3">
        <f t="shared" si="32"/>
        <v>3.9534602374425175E-14</v>
      </c>
    </row>
    <row r="546" spans="5:7" ht="18" customHeight="1" x14ac:dyDescent="0.55000000000000004">
      <c r="E546">
        <f t="shared" si="30"/>
        <v>538</v>
      </c>
      <c r="F546" s="3">
        <f t="shared" si="31"/>
        <v>1.4379559062314649E-14</v>
      </c>
      <c r="G546" s="3">
        <f t="shared" si="32"/>
        <v>5.3914161436741471E-14</v>
      </c>
    </row>
    <row r="547" spans="5:7" ht="18" customHeight="1" x14ac:dyDescent="0.55000000000000004">
      <c r="E547">
        <f t="shared" si="30"/>
        <v>539</v>
      </c>
      <c r="F547" s="3">
        <f t="shared" si="31"/>
        <v>1.9475098544508373E-14</v>
      </c>
      <c r="G547" s="3">
        <f t="shared" si="32"/>
        <v>7.3389259981246956E-14</v>
      </c>
    </row>
    <row r="548" spans="5:7" ht="18" customHeight="1" x14ac:dyDescent="0.55000000000000004">
      <c r="E548">
        <f t="shared" si="30"/>
        <v>540</v>
      </c>
      <c r="F548" s="3">
        <f t="shared" si="31"/>
        <v>2.6327448032389924E-14</v>
      </c>
      <c r="G548" s="3">
        <f t="shared" si="32"/>
        <v>9.9716708013637641E-14</v>
      </c>
    </row>
    <row r="549" spans="5:7" ht="18" customHeight="1" x14ac:dyDescent="0.55000000000000004">
      <c r="E549">
        <f t="shared" si="30"/>
        <v>541</v>
      </c>
      <c r="F549" s="3">
        <f t="shared" si="31"/>
        <v>3.5525022298788907E-14</v>
      </c>
      <c r="G549" s="3">
        <f t="shared" si="32"/>
        <v>1.35241730312424E-13</v>
      </c>
    </row>
    <row r="550" spans="5:7" ht="18" customHeight="1" x14ac:dyDescent="0.55000000000000004">
      <c r="E550">
        <f t="shared" si="30"/>
        <v>542</v>
      </c>
      <c r="F550" s="3">
        <f t="shared" si="31"/>
        <v>4.7847354756670504E-14</v>
      </c>
      <c r="G550" s="3">
        <f t="shared" si="32"/>
        <v>1.8308908506910678E-13</v>
      </c>
    </row>
    <row r="551" spans="5:7" ht="18" customHeight="1" x14ac:dyDescent="0.55000000000000004">
      <c r="E551">
        <f t="shared" si="30"/>
        <v>543</v>
      </c>
      <c r="F551" s="3">
        <f t="shared" si="31"/>
        <v>6.4325173061458216E-14</v>
      </c>
      <c r="G551" s="3">
        <f t="shared" si="32"/>
        <v>2.4741425813055331E-13</v>
      </c>
    </row>
    <row r="552" spans="5:7" ht="18" customHeight="1" x14ac:dyDescent="0.55000000000000004">
      <c r="E552">
        <f t="shared" si="30"/>
        <v>544</v>
      </c>
      <c r="F552" s="3">
        <f t="shared" si="31"/>
        <v>8.6318706497908592E-14</v>
      </c>
      <c r="G552" s="3">
        <f t="shared" si="32"/>
        <v>3.3373296462847433E-13</v>
      </c>
    </row>
    <row r="553" spans="5:7" ht="18" customHeight="1" x14ac:dyDescent="0.55000000000000004">
      <c r="E553">
        <f t="shared" si="30"/>
        <v>545</v>
      </c>
      <c r="F553" s="3">
        <f t="shared" si="31"/>
        <v>1.1561955182289105E-13</v>
      </c>
      <c r="G553" s="3">
        <f t="shared" si="32"/>
        <v>4.4935251645134297E-13</v>
      </c>
    </row>
    <row r="554" spans="5:7" ht="18" customHeight="1" x14ac:dyDescent="0.55000000000000004">
      <c r="E554">
        <f t="shared" si="30"/>
        <v>546</v>
      </c>
      <c r="F554" s="3">
        <f t="shared" si="31"/>
        <v>1.5458291727235579E-13</v>
      </c>
      <c r="G554" s="3">
        <f t="shared" si="32"/>
        <v>6.0393543372373061E-13</v>
      </c>
    </row>
    <row r="555" spans="5:7" ht="18" customHeight="1" x14ac:dyDescent="0.55000000000000004">
      <c r="E555">
        <f t="shared" si="30"/>
        <v>547</v>
      </c>
      <c r="F555" s="3">
        <f t="shared" si="31"/>
        <v>2.0629895723734126E-13</v>
      </c>
      <c r="G555" s="3">
        <f t="shared" si="32"/>
        <v>8.1023439096101666E-13</v>
      </c>
    </row>
    <row r="556" spans="5:7" ht="18" customHeight="1" x14ac:dyDescent="0.55000000000000004">
      <c r="E556">
        <f t="shared" si="30"/>
        <v>548</v>
      </c>
      <c r="F556" s="3">
        <f t="shared" si="31"/>
        <v>2.7481430434899434E-13</v>
      </c>
      <c r="G556" s="3">
        <f t="shared" si="32"/>
        <v>1.0850486953100539E-12</v>
      </c>
    </row>
    <row r="557" spans="5:7" ht="18" customHeight="1" x14ac:dyDescent="0.55000000000000004">
      <c r="E557">
        <f t="shared" si="30"/>
        <v>549</v>
      </c>
      <c r="F557" s="3">
        <f t="shared" si="31"/>
        <v>3.6541792745860437E-13</v>
      </c>
      <c r="G557" s="3">
        <f t="shared" si="32"/>
        <v>1.4504666227686499E-12</v>
      </c>
    </row>
    <row r="558" spans="5:7" ht="18" customHeight="1" x14ac:dyDescent="0.55000000000000004">
      <c r="E558">
        <f t="shared" si="30"/>
        <v>550</v>
      </c>
      <c r="F558" s="3">
        <f t="shared" si="31"/>
        <v>4.8500924917232718E-13</v>
      </c>
      <c r="G558" s="3">
        <f t="shared" si="32"/>
        <v>1.9354758719409663E-12</v>
      </c>
    </row>
    <row r="559" spans="5:7" ht="18" customHeight="1" x14ac:dyDescent="0.55000000000000004">
      <c r="E559">
        <f t="shared" si="30"/>
        <v>551</v>
      </c>
      <c r="F559" s="3">
        <f t="shared" si="31"/>
        <v>6.4257123756042939E-13</v>
      </c>
      <c r="G559" s="3">
        <f t="shared" si="32"/>
        <v>2.5780471095014229E-12</v>
      </c>
    </row>
    <row r="560" spans="5:7" ht="18" customHeight="1" x14ac:dyDescent="0.55000000000000004">
      <c r="E560">
        <f t="shared" si="30"/>
        <v>552</v>
      </c>
      <c r="F560" s="3">
        <f t="shared" si="31"/>
        <v>8.4977718010709865E-13</v>
      </c>
      <c r="G560" s="3">
        <f t="shared" si="32"/>
        <v>3.4278242896084198E-12</v>
      </c>
    </row>
    <row r="561" spans="5:7" ht="18" customHeight="1" x14ac:dyDescent="0.55000000000000004">
      <c r="E561">
        <f t="shared" si="30"/>
        <v>553</v>
      </c>
      <c r="F561" s="3">
        <f t="shared" si="31"/>
        <v>1.1217673444451412E-12</v>
      </c>
      <c r="G561" s="3">
        <f t="shared" si="32"/>
        <v>4.5495916340537858E-12</v>
      </c>
    </row>
    <row r="562" spans="5:7" ht="18" customHeight="1" x14ac:dyDescent="0.55000000000000004">
      <c r="E562">
        <f t="shared" si="30"/>
        <v>554</v>
      </c>
      <c r="F562" s="3">
        <f t="shared" si="31"/>
        <v>1.4781410856407828E-12</v>
      </c>
      <c r="G562" s="3">
        <f t="shared" si="32"/>
        <v>6.0277327196944932E-12</v>
      </c>
    </row>
    <row r="563" spans="5:7" ht="18" customHeight="1" x14ac:dyDescent="0.55000000000000004">
      <c r="E563">
        <f t="shared" si="30"/>
        <v>555</v>
      </c>
      <c r="F563" s="3">
        <f t="shared" si="31"/>
        <v>1.9442216081401052E-12</v>
      </c>
      <c r="G563" s="3">
        <f t="shared" si="32"/>
        <v>7.9719543278345515E-12</v>
      </c>
    </row>
    <row r="564" spans="5:7" ht="18" customHeight="1" x14ac:dyDescent="0.55000000000000004">
      <c r="E564">
        <f t="shared" si="30"/>
        <v>556</v>
      </c>
      <c r="F564" s="3">
        <f t="shared" si="31"/>
        <v>2.5526650610472453E-12</v>
      </c>
      <c r="G564" s="3">
        <f t="shared" si="32"/>
        <v>1.0524619388881653E-11</v>
      </c>
    </row>
    <row r="565" spans="5:7" ht="18" customHeight="1" x14ac:dyDescent="0.55000000000000004">
      <c r="E565">
        <f t="shared" si="30"/>
        <v>557</v>
      </c>
      <c r="F565" s="3">
        <f t="shared" si="31"/>
        <v>3.3455035809056805E-12</v>
      </c>
      <c r="G565" s="3">
        <f t="shared" si="32"/>
        <v>1.3870122969787651E-11</v>
      </c>
    </row>
    <row r="566" spans="5:7" ht="18" customHeight="1" x14ac:dyDescent="0.55000000000000004">
      <c r="E566">
        <f t="shared" si="30"/>
        <v>558</v>
      </c>
      <c r="F566" s="3">
        <f t="shared" si="31"/>
        <v>4.376734075378501E-12</v>
      </c>
      <c r="G566" s="3">
        <f t="shared" si="32"/>
        <v>1.8246857045166139E-11</v>
      </c>
    </row>
    <row r="567" spans="5:7" ht="18" customHeight="1" x14ac:dyDescent="0.55000000000000004">
      <c r="E567">
        <f t="shared" si="30"/>
        <v>559</v>
      </c>
      <c r="F567" s="3">
        <f t="shared" si="31"/>
        <v>5.7155919052348914E-12</v>
      </c>
      <c r="G567" s="3">
        <f t="shared" si="32"/>
        <v>2.3962448950400779E-11</v>
      </c>
    </row>
    <row r="568" spans="5:7" ht="18" customHeight="1" x14ac:dyDescent="0.55000000000000004">
      <c r="E568">
        <f t="shared" si="30"/>
        <v>560</v>
      </c>
      <c r="F568" s="3">
        <f t="shared" si="31"/>
        <v>7.4506823050382655E-12</v>
      </c>
      <c r="G568" s="3">
        <f t="shared" si="32"/>
        <v>3.1413131255438707E-11</v>
      </c>
    </row>
    <row r="569" spans="5:7" ht="18" customHeight="1" x14ac:dyDescent="0.55000000000000004">
      <c r="E569">
        <f t="shared" si="30"/>
        <v>561</v>
      </c>
      <c r="F569" s="3">
        <f t="shared" si="31"/>
        <v>9.6951837480888974E-12</v>
      </c>
      <c r="G569" s="3">
        <f t="shared" si="32"/>
        <v>4.1108315003528123E-11</v>
      </c>
    </row>
    <row r="570" spans="5:7" ht="18" customHeight="1" x14ac:dyDescent="0.55000000000000004">
      <c r="E570">
        <f t="shared" si="30"/>
        <v>562</v>
      </c>
      <c r="F570" s="3">
        <f t="shared" si="31"/>
        <v>1.2593388142535286E-11</v>
      </c>
      <c r="G570" s="3">
        <f t="shared" si="32"/>
        <v>5.3701703146063243E-11</v>
      </c>
    </row>
    <row r="571" spans="5:7" ht="18" customHeight="1" x14ac:dyDescent="0.55000000000000004">
      <c r="E571">
        <f t="shared" si="30"/>
        <v>563</v>
      </c>
      <c r="F571" s="3">
        <f t="shared" si="31"/>
        <v>1.6328904696360403E-11</v>
      </c>
      <c r="G571" s="3">
        <f t="shared" si="32"/>
        <v>7.0030607842423571E-11</v>
      </c>
    </row>
    <row r="572" spans="5:7" ht="18" customHeight="1" x14ac:dyDescent="0.55000000000000004">
      <c r="E572">
        <f t="shared" si="30"/>
        <v>564</v>
      </c>
      <c r="F572" s="3">
        <f t="shared" si="31"/>
        <v>2.1134929837487959E-11</v>
      </c>
      <c r="G572" s="3">
        <f t="shared" si="32"/>
        <v>9.116553767991122E-11</v>
      </c>
    </row>
    <row r="573" spans="5:7" ht="18" customHeight="1" x14ac:dyDescent="0.55000000000000004">
      <c r="E573">
        <f t="shared" si="30"/>
        <v>565</v>
      </c>
      <c r="F573" s="3">
        <f t="shared" si="31"/>
        <v>2.7307077489143539E-11</v>
      </c>
      <c r="G573" s="3">
        <f t="shared" si="32"/>
        <v>1.1847261516905449E-10</v>
      </c>
    </row>
    <row r="574" spans="5:7" ht="18" customHeight="1" x14ac:dyDescent="0.55000000000000004">
      <c r="E574">
        <f t="shared" si="30"/>
        <v>566</v>
      </c>
      <c r="F574" s="3">
        <f t="shared" si="31"/>
        <v>3.5219375560203711E-11</v>
      </c>
      <c r="G574" s="3">
        <f t="shared" si="32"/>
        <v>1.5369199072925795E-10</v>
      </c>
    </row>
    <row r="575" spans="5:7" ht="18" customHeight="1" x14ac:dyDescent="0.55000000000000004">
      <c r="E575">
        <f t="shared" si="30"/>
        <v>567</v>
      </c>
      <c r="F575" s="3">
        <f t="shared" si="31"/>
        <v>4.5344169592500411E-11</v>
      </c>
      <c r="G575" s="3">
        <f t="shared" si="32"/>
        <v>1.9903616032175883E-10</v>
      </c>
    </row>
    <row r="576" spans="5:7" ht="18" customHeight="1" x14ac:dyDescent="0.55000000000000004">
      <c r="E576">
        <f t="shared" si="30"/>
        <v>568</v>
      </c>
      <c r="F576" s="3">
        <f t="shared" si="31"/>
        <v>5.8276837680503972E-11</v>
      </c>
      <c r="G576" s="3">
        <f t="shared" si="32"/>
        <v>2.5731299800226043E-10</v>
      </c>
    </row>
    <row r="577" spans="5:7" ht="18" customHeight="1" x14ac:dyDescent="0.55000000000000004">
      <c r="E577">
        <f t="shared" si="30"/>
        <v>569</v>
      </c>
      <c r="F577" s="3">
        <f t="shared" si="31"/>
        <v>7.4766417410838493E-11</v>
      </c>
      <c r="G577" s="3">
        <f t="shared" si="32"/>
        <v>3.3207941541310132E-10</v>
      </c>
    </row>
    <row r="578" spans="5:7" ht="18" customHeight="1" x14ac:dyDescent="0.55000000000000004">
      <c r="E578">
        <f t="shared" si="30"/>
        <v>570</v>
      </c>
      <c r="F578" s="3">
        <f t="shared" si="31"/>
        <v>9.5753481947214179E-11</v>
      </c>
      <c r="G578" s="3">
        <f t="shared" si="32"/>
        <v>4.2783289736031416E-10</v>
      </c>
    </row>
    <row r="579" spans="5:7" ht="18" customHeight="1" x14ac:dyDescent="0.55000000000000004">
      <c r="E579">
        <f t="shared" si="30"/>
        <v>571</v>
      </c>
      <c r="F579" s="3">
        <f t="shared" si="31"/>
        <v>1.2241688585195574E-10</v>
      </c>
      <c r="G579" s="3">
        <f t="shared" si="32"/>
        <v>5.5024978321227483E-10</v>
      </c>
    </row>
    <row r="580" spans="5:7" ht="18" customHeight="1" x14ac:dyDescent="0.55000000000000004">
      <c r="E580">
        <f t="shared" si="30"/>
        <v>572</v>
      </c>
      <c r="F580" s="3">
        <f t="shared" si="31"/>
        <v>1.5623134033553536E-10</v>
      </c>
      <c r="G580" s="3">
        <f t="shared" si="32"/>
        <v>7.0648112354780665E-10</v>
      </c>
    </row>
    <row r="581" spans="5:7" ht="18" customHeight="1" x14ac:dyDescent="0.55000000000000004">
      <c r="E581">
        <f t="shared" si="30"/>
        <v>573</v>
      </c>
      <c r="F581" s="3">
        <f t="shared" si="31"/>
        <v>1.9903818227738405E-10</v>
      </c>
      <c r="G581" s="3">
        <f t="shared" si="32"/>
        <v>9.0551930582519269E-10</v>
      </c>
    </row>
    <row r="582" spans="5:7" ht="18" customHeight="1" x14ac:dyDescent="0.55000000000000004">
      <c r="E582">
        <f t="shared" si="30"/>
        <v>574</v>
      </c>
      <c r="F582" s="3">
        <f t="shared" si="31"/>
        <v>2.5313218303570345E-10</v>
      </c>
      <c r="G582" s="3">
        <f t="shared" si="32"/>
        <v>1.1586514888608906E-9</v>
      </c>
    </row>
    <row r="583" spans="5:7" ht="18" customHeight="1" x14ac:dyDescent="0.55000000000000004">
      <c r="E583">
        <f t="shared" si="30"/>
        <v>575</v>
      </c>
      <c r="F583" s="3">
        <f t="shared" si="31"/>
        <v>3.2136781498446212E-10</v>
      </c>
      <c r="G583" s="3">
        <f t="shared" si="32"/>
        <v>1.4800193038453354E-9</v>
      </c>
    </row>
    <row r="584" spans="5:7" ht="18" customHeight="1" x14ac:dyDescent="0.55000000000000004">
      <c r="E584">
        <f t="shared" si="30"/>
        <v>576</v>
      </c>
      <c r="F584" s="3">
        <f t="shared" si="31"/>
        <v>4.072890710740478E-10</v>
      </c>
      <c r="G584" s="3">
        <f t="shared" si="32"/>
        <v>1.8873083749193938E-9</v>
      </c>
    </row>
    <row r="585" spans="5:7" ht="18" customHeight="1" x14ac:dyDescent="0.55000000000000004">
      <c r="E585">
        <f t="shared" si="30"/>
        <v>577</v>
      </c>
      <c r="F585" s="3">
        <f t="shared" si="31"/>
        <v>5.1528773290131688E-10</v>
      </c>
      <c r="G585" s="3">
        <f t="shared" si="32"/>
        <v>2.402596107820706E-9</v>
      </c>
    </row>
    <row r="586" spans="5:7" ht="18" customHeight="1" x14ac:dyDescent="0.55000000000000004">
      <c r="E586">
        <f t="shared" ref="E586:E649" si="33">1+E585</f>
        <v>578</v>
      </c>
      <c r="F586" s="3">
        <f t="shared" si="31"/>
        <v>6.5079592563660328E-10</v>
      </c>
      <c r="G586" s="3">
        <f t="shared" si="32"/>
        <v>3.0533920334572867E-9</v>
      </c>
    </row>
    <row r="587" spans="5:7" ht="18" customHeight="1" x14ac:dyDescent="0.55000000000000004">
      <c r="E587">
        <f t="shared" si="33"/>
        <v>579</v>
      </c>
      <c r="F587" s="3">
        <f t="shared" si="31"/>
        <v>8.2051990624302381E-10</v>
      </c>
      <c r="G587" s="3">
        <f t="shared" si="32"/>
        <v>3.8739119397003065E-9</v>
      </c>
    </row>
    <row r="588" spans="5:7" ht="18" customHeight="1" x14ac:dyDescent="0.55000000000000004">
      <c r="E588">
        <f t="shared" si="33"/>
        <v>580</v>
      </c>
      <c r="F588" s="3">
        <f t="shared" si="31"/>
        <v>1.032723330271386E-9</v>
      </c>
      <c r="G588" s="3">
        <f t="shared" si="32"/>
        <v>4.9066352699717408E-9</v>
      </c>
    </row>
    <row r="589" spans="5:7" ht="18" customHeight="1" x14ac:dyDescent="0.55000000000000004">
      <c r="E589">
        <f t="shared" si="33"/>
        <v>581</v>
      </c>
      <c r="F589" s="3">
        <f t="shared" si="31"/>
        <v>1.2975697609262223E-9</v>
      </c>
      <c r="G589" s="3">
        <f t="shared" si="32"/>
        <v>6.2042050308979542E-9</v>
      </c>
    </row>
    <row r="590" spans="5:7" ht="18" customHeight="1" x14ac:dyDescent="0.55000000000000004">
      <c r="E590">
        <f t="shared" si="33"/>
        <v>582</v>
      </c>
      <c r="F590" s="3">
        <f t="shared" si="31"/>
        <v>1.6275359544263366E-9</v>
      </c>
      <c r="G590" s="3">
        <f t="shared" si="32"/>
        <v>7.8317409853242497E-9</v>
      </c>
    </row>
    <row r="591" spans="5:7" ht="18" customHeight="1" x14ac:dyDescent="0.55000000000000004">
      <c r="E591">
        <f t="shared" si="33"/>
        <v>583</v>
      </c>
      <c r="F591" s="3">
        <f t="shared" si="31"/>
        <v>2.0379095141187098E-9</v>
      </c>
      <c r="G591" s="3">
        <f t="shared" si="32"/>
        <v>9.8696504994430505E-9</v>
      </c>
    </row>
    <row r="592" spans="5:7" ht="18" customHeight="1" x14ac:dyDescent="0.55000000000000004">
      <c r="E592">
        <f t="shared" si="33"/>
        <v>584</v>
      </c>
      <c r="F592" s="3">
        <f t="shared" si="31"/>
        <v>2.5473868926484378E-9</v>
      </c>
      <c r="G592" s="3">
        <f t="shared" si="32"/>
        <v>1.2417037392091467E-8</v>
      </c>
    </row>
    <row r="593" spans="5:7" ht="18" customHeight="1" x14ac:dyDescent="0.55000000000000004">
      <c r="E593">
        <f t="shared" si="33"/>
        <v>585</v>
      </c>
      <c r="F593" s="3">
        <f t="shared" si="31"/>
        <v>3.17879048142457E-9</v>
      </c>
      <c r="G593" s="3">
        <f t="shared" si="32"/>
        <v>1.5595827873516002E-8</v>
      </c>
    </row>
    <row r="594" spans="5:7" ht="18" customHeight="1" x14ac:dyDescent="0.55000000000000004">
      <c r="E594">
        <f t="shared" si="33"/>
        <v>586</v>
      </c>
      <c r="F594" s="3">
        <f t="shared" si="31"/>
        <v>3.9599267089418904E-9</v>
      </c>
      <c r="G594" s="3">
        <f t="shared" si="32"/>
        <v>1.9555754582457889E-8</v>
      </c>
    </row>
    <row r="595" spans="5:7" ht="18" customHeight="1" x14ac:dyDescent="0.55000000000000004">
      <c r="E595">
        <f t="shared" si="33"/>
        <v>587</v>
      </c>
      <c r="F595" s="3">
        <f t="shared" si="31"/>
        <v>4.9246107283263677E-9</v>
      </c>
      <c r="G595" s="3">
        <f t="shared" si="32"/>
        <v>2.4480365310784278E-8</v>
      </c>
    </row>
    <row r="596" spans="5:7" ht="18" customHeight="1" x14ac:dyDescent="0.55000000000000004">
      <c r="E596">
        <f t="shared" si="33"/>
        <v>588</v>
      </c>
      <c r="F596" s="3">
        <f t="shared" ref="F596:F647" si="34">_xlfn.POISSON.DIST(E596,$C$11,FALSE)</f>
        <v>6.1138874688404875E-9</v>
      </c>
      <c r="G596" s="3">
        <f t="shared" ref="G596:G647" si="35">_xlfn.POISSON.DIST(E596,$C$11,TRUE)</f>
        <v>3.0594252779624633E-8</v>
      </c>
    </row>
    <row r="597" spans="5:7" ht="18" customHeight="1" x14ac:dyDescent="0.55000000000000004">
      <c r="E597">
        <f t="shared" si="33"/>
        <v>589</v>
      </c>
      <c r="F597" s="3">
        <f t="shared" si="34"/>
        <v>7.5774836201248668E-9</v>
      </c>
      <c r="G597" s="3">
        <f t="shared" si="35"/>
        <v>3.8171736399749445E-8</v>
      </c>
    </row>
    <row r="598" spans="5:7" ht="18" customHeight="1" x14ac:dyDescent="0.55000000000000004">
      <c r="E598">
        <f t="shared" si="33"/>
        <v>590</v>
      </c>
      <c r="F598" s="3">
        <f t="shared" si="34"/>
        <v>9.3755305808324997E-9</v>
      </c>
      <c r="G598" s="3">
        <f t="shared" si="35"/>
        <v>4.7547266980582099E-8</v>
      </c>
    </row>
    <row r="599" spans="5:7" ht="18" customHeight="1" x14ac:dyDescent="0.55000000000000004">
      <c r="E599">
        <f t="shared" si="33"/>
        <v>591</v>
      </c>
      <c r="F599" s="3">
        <f t="shared" si="34"/>
        <v>1.1580604609150131E-8</v>
      </c>
      <c r="G599" s="3">
        <f t="shared" si="35"/>
        <v>5.9127871589732184E-8</v>
      </c>
    </row>
    <row r="600" spans="5:7" ht="18" customHeight="1" x14ac:dyDescent="0.55000000000000004">
      <c r="E600">
        <f t="shared" si="33"/>
        <v>592</v>
      </c>
      <c r="F600" s="3">
        <f t="shared" si="34"/>
        <v>1.4280137440337005E-8</v>
      </c>
      <c r="G600" s="3">
        <f t="shared" si="35"/>
        <v>7.3408009030069244E-8</v>
      </c>
    </row>
    <row r="601" spans="5:7" ht="18" customHeight="1" x14ac:dyDescent="0.55000000000000004">
      <c r="E601">
        <f t="shared" si="33"/>
        <v>593</v>
      </c>
      <c r="F601" s="3">
        <f t="shared" si="34"/>
        <v>1.7579258569049176E-8</v>
      </c>
      <c r="G601" s="3">
        <f t="shared" si="35"/>
        <v>9.0987267599117529E-8</v>
      </c>
    </row>
    <row r="602" spans="5:7" ht="18" customHeight="1" x14ac:dyDescent="0.55000000000000004">
      <c r="E602">
        <f t="shared" si="33"/>
        <v>594</v>
      </c>
      <c r="F602" s="3">
        <f t="shared" si="34"/>
        <v>2.1604139318864968E-8</v>
      </c>
      <c r="G602" s="3">
        <f t="shared" si="35"/>
        <v>1.1259140691798364E-7</v>
      </c>
    </row>
    <row r="603" spans="5:7" ht="18" customHeight="1" x14ac:dyDescent="0.55000000000000004">
      <c r="E603">
        <f t="shared" si="33"/>
        <v>595</v>
      </c>
      <c r="F603" s="3">
        <f t="shared" si="34"/>
        <v>2.6505918828187053E-8</v>
      </c>
      <c r="G603" s="3">
        <f t="shared" si="35"/>
        <v>1.3909732574617033E-7</v>
      </c>
    </row>
    <row r="604" spans="5:7" ht="18" customHeight="1" x14ac:dyDescent="0.55000000000000004">
      <c r="E604">
        <f t="shared" si="33"/>
        <v>596</v>
      </c>
      <c r="F604" s="3">
        <f t="shared" si="34"/>
        <v>3.2465303262712709E-8</v>
      </c>
      <c r="G604" s="3">
        <f t="shared" si="35"/>
        <v>1.715626290088829E-7</v>
      </c>
    </row>
    <row r="605" spans="5:7" ht="18" customHeight="1" x14ac:dyDescent="0.55000000000000004">
      <c r="E605">
        <f t="shared" si="33"/>
        <v>597</v>
      </c>
      <c r="F605" s="3">
        <f t="shared" si="34"/>
        <v>3.9697942013032142E-8</v>
      </c>
      <c r="G605" s="3">
        <f t="shared" si="35"/>
        <v>2.1126057102191593E-7</v>
      </c>
    </row>
    <row r="606" spans="5:7" ht="18" customHeight="1" x14ac:dyDescent="0.55000000000000004">
      <c r="E606">
        <f t="shared" si="33"/>
        <v>598</v>
      </c>
      <c r="F606" s="3">
        <f t="shared" si="34"/>
        <v>4.8460698444002484E-8</v>
      </c>
      <c r="G606" s="3">
        <f t="shared" si="35"/>
        <v>2.5972126946591846E-7</v>
      </c>
    </row>
    <row r="607" spans="5:7" ht="18" customHeight="1" x14ac:dyDescent="0.55000000000000004">
      <c r="E607">
        <f t="shared" si="33"/>
        <v>599</v>
      </c>
      <c r="F607" s="3">
        <f t="shared" si="34"/>
        <v>5.9058948020236527E-8</v>
      </c>
      <c r="G607" s="3">
        <f t="shared" si="35"/>
        <v>3.1878021748615471E-7</v>
      </c>
    </row>
    <row r="608" spans="5:7" ht="18" customHeight="1" x14ac:dyDescent="0.55000000000000004">
      <c r="E608">
        <f t="shared" si="33"/>
        <v>600</v>
      </c>
      <c r="F608" s="3">
        <f t="shared" si="34"/>
        <v>7.1855053424621227E-8</v>
      </c>
      <c r="G608" s="3">
        <f t="shared" si="35"/>
        <v>3.9063527091077477E-7</v>
      </c>
    </row>
    <row r="609" spans="5:7" ht="18" customHeight="1" x14ac:dyDescent="0.55000000000000004">
      <c r="E609">
        <f t="shared" si="33"/>
        <v>601</v>
      </c>
      <c r="F609" s="3">
        <f t="shared" si="34"/>
        <v>8.7278184692136365E-8</v>
      </c>
      <c r="G609" s="3">
        <f t="shared" si="35"/>
        <v>4.7791345560291139E-7</v>
      </c>
    </row>
    <row r="610" spans="5:7" ht="18" customHeight="1" x14ac:dyDescent="0.55000000000000004">
      <c r="E610">
        <f t="shared" si="33"/>
        <v>602</v>
      </c>
      <c r="F610" s="3">
        <f t="shared" si="34"/>
        <v>1.0583567246720867E-7</v>
      </c>
      <c r="G610" s="3">
        <f t="shared" si="35"/>
        <v>5.8374912807011943E-7</v>
      </c>
    </row>
    <row r="611" spans="5:7" ht="18" customHeight="1" x14ac:dyDescent="0.55000000000000004">
      <c r="E611">
        <f t="shared" si="33"/>
        <v>603</v>
      </c>
      <c r="F611" s="3">
        <f t="shared" si="34"/>
        <v>1.2812610431353509E-7</v>
      </c>
      <c r="G611" s="3">
        <f t="shared" si="35"/>
        <v>7.1187523238365421E-7</v>
      </c>
    </row>
    <row r="612" spans="5:7" ht="18" customHeight="1" x14ac:dyDescent="0.55000000000000004">
      <c r="E612">
        <f t="shared" si="33"/>
        <v>604</v>
      </c>
      <c r="F612" s="3">
        <f t="shared" si="34"/>
        <v>1.5485439759748338E-7</v>
      </c>
      <c r="G612" s="3">
        <f t="shared" si="35"/>
        <v>8.6672962998113966E-7</v>
      </c>
    </row>
    <row r="613" spans="5:7" ht="18" customHeight="1" x14ac:dyDescent="0.55000000000000004">
      <c r="E613">
        <f t="shared" si="33"/>
        <v>605</v>
      </c>
      <c r="F613" s="3">
        <f t="shared" si="34"/>
        <v>1.8684910784489906E-7</v>
      </c>
      <c r="G613" s="3">
        <f t="shared" si="35"/>
        <v>1.0535787378260401E-6</v>
      </c>
    </row>
    <row r="614" spans="5:7" ht="18" customHeight="1" x14ac:dyDescent="0.55000000000000004">
      <c r="E614">
        <f t="shared" si="33"/>
        <v>606</v>
      </c>
      <c r="F614" s="3">
        <f t="shared" si="34"/>
        <v>2.2508225862504182E-7</v>
      </c>
      <c r="G614" s="3">
        <f t="shared" si="35"/>
        <v>1.2786609964510824E-6</v>
      </c>
    </row>
    <row r="615" spans="5:7" ht="18" customHeight="1" x14ac:dyDescent="0.55000000000000004">
      <c r="E615">
        <f t="shared" si="33"/>
        <v>607</v>
      </c>
      <c r="F615" s="3">
        <f t="shared" si="34"/>
        <v>2.7069200790161318E-7</v>
      </c>
      <c r="G615" s="3">
        <f t="shared" si="35"/>
        <v>1.5493530043527013E-6</v>
      </c>
    </row>
    <row r="616" spans="5:7" ht="18" customHeight="1" x14ac:dyDescent="0.55000000000000004">
      <c r="E616">
        <f t="shared" si="33"/>
        <v>608</v>
      </c>
      <c r="F616" s="3">
        <f t="shared" si="34"/>
        <v>3.2500849632924607E-7</v>
      </c>
      <c r="G616" s="3">
        <f t="shared" si="35"/>
        <v>1.87436150068194E-6</v>
      </c>
    </row>
    <row r="617" spans="5:7" ht="18" customHeight="1" x14ac:dyDescent="0.55000000000000004">
      <c r="E617">
        <f t="shared" si="33"/>
        <v>609</v>
      </c>
      <c r="F617" s="3">
        <f t="shared" si="34"/>
        <v>3.8958325504161698E-7</v>
      </c>
      <c r="G617" s="3">
        <f t="shared" si="35"/>
        <v>2.2639447557235689E-6</v>
      </c>
    </row>
    <row r="618" spans="5:7" ht="18" customHeight="1" x14ac:dyDescent="0.55000000000000004">
      <c r="E618">
        <f t="shared" si="33"/>
        <v>610</v>
      </c>
      <c r="F618" s="3">
        <f t="shared" si="34"/>
        <v>4.6622258390227146E-7</v>
      </c>
      <c r="G618" s="3">
        <f t="shared" si="35"/>
        <v>2.7301673396258387E-6</v>
      </c>
    </row>
    <row r="619" spans="5:7" ht="18" customHeight="1" x14ac:dyDescent="0.55000000000000004">
      <c r="E619">
        <f t="shared" si="33"/>
        <v>611</v>
      </c>
      <c r="F619" s="3">
        <f t="shared" si="34"/>
        <v>5.5702534574248214E-7</v>
      </c>
      <c r="G619" s="3">
        <f t="shared" si="35"/>
        <v>3.2871926853683188E-6</v>
      </c>
    </row>
    <row r="620" spans="5:7" ht="18" customHeight="1" x14ac:dyDescent="0.55000000000000004">
      <c r="E620">
        <f t="shared" si="33"/>
        <v>612</v>
      </c>
      <c r="F620" s="3">
        <f t="shared" si="34"/>
        <v>6.6442565750329697E-7</v>
      </c>
      <c r="G620" s="3">
        <f t="shared" si="35"/>
        <v>3.9516183428716183E-6</v>
      </c>
    </row>
    <row r="621" spans="5:7" ht="18" customHeight="1" x14ac:dyDescent="0.55000000000000004">
      <c r="E621">
        <f t="shared" si="33"/>
        <v>613</v>
      </c>
      <c r="F621" s="3">
        <f t="shared" si="34"/>
        <v>7.912409950691596E-7</v>
      </c>
      <c r="G621" s="3">
        <f t="shared" si="35"/>
        <v>4.7428593379407666E-6</v>
      </c>
    </row>
    <row r="622" spans="5:7" ht="18" customHeight="1" x14ac:dyDescent="0.55000000000000004">
      <c r="E622">
        <f t="shared" si="33"/>
        <v>614</v>
      </c>
      <c r="F622" s="3">
        <f t="shared" si="34"/>
        <v>9.4072626449591527E-7</v>
      </c>
      <c r="G622" s="3">
        <f t="shared" si="35"/>
        <v>5.6835856024367126E-6</v>
      </c>
    </row>
    <row r="623" spans="5:7" ht="18" customHeight="1" x14ac:dyDescent="0.55000000000000004">
      <c r="E623">
        <f t="shared" si="33"/>
        <v>615</v>
      </c>
      <c r="F623" s="3">
        <f t="shared" si="34"/>
        <v>1.1166344277756466E-6</v>
      </c>
      <c r="G623" s="3">
        <f t="shared" si="35"/>
        <v>6.8002200302123246E-6</v>
      </c>
    </row>
    <row r="624" spans="5:7" ht="18" customHeight="1" x14ac:dyDescent="0.55000000000000004">
      <c r="E624">
        <f t="shared" si="33"/>
        <v>616</v>
      </c>
      <c r="F624" s="3">
        <f t="shared" si="34"/>
        <v>1.3232843056432091E-6</v>
      </c>
      <c r="G624" s="3">
        <f t="shared" si="35"/>
        <v>8.123504335855557E-6</v>
      </c>
    </row>
    <row r="625" spans="5:7" ht="18" customHeight="1" x14ac:dyDescent="0.55000000000000004">
      <c r="E625">
        <f t="shared" si="33"/>
        <v>617</v>
      </c>
      <c r="F625" s="3">
        <f t="shared" si="34"/>
        <v>1.5656362125113923E-6</v>
      </c>
      <c r="G625" s="3">
        <f t="shared" si="35"/>
        <v>9.6891405483669815E-6</v>
      </c>
    </row>
    <row r="626" spans="5:7" ht="18" customHeight="1" x14ac:dyDescent="0.55000000000000004">
      <c r="E626">
        <f t="shared" si="33"/>
        <v>618</v>
      </c>
      <c r="F626" s="3">
        <f t="shared" si="34"/>
        <v>1.8493761086299907E-6</v>
      </c>
      <c r="G626" s="3">
        <f t="shared" si="35"/>
        <v>1.1538516656996942E-5</v>
      </c>
    </row>
    <row r="627" spans="5:7" ht="18" customHeight="1" x14ac:dyDescent="0.55000000000000004">
      <c r="E627">
        <f t="shared" si="33"/>
        <v>619</v>
      </c>
      <c r="F627" s="3">
        <f t="shared" si="34"/>
        <v>2.1810089810983514E-6</v>
      </c>
      <c r="G627" s="3">
        <f t="shared" si="35"/>
        <v>1.3719525638095332E-5</v>
      </c>
    </row>
    <row r="628" spans="5:7" ht="18" customHeight="1" x14ac:dyDescent="0.55000000000000004">
      <c r="E628">
        <f t="shared" si="33"/>
        <v>620</v>
      </c>
      <c r="F628" s="3">
        <f t="shared" si="34"/>
        <v>2.5679621874223107E-6</v>
      </c>
      <c r="G628" s="3">
        <f t="shared" si="35"/>
        <v>1.6287487825517583E-5</v>
      </c>
    </row>
    <row r="629" spans="5:7" ht="18" customHeight="1" x14ac:dyDescent="0.55000000000000004">
      <c r="E629">
        <f t="shared" si="33"/>
        <v>621</v>
      </c>
      <c r="F629" s="3">
        <f t="shared" si="34"/>
        <v>3.0186995117846265E-6</v>
      </c>
      <c r="G629" s="3">
        <f t="shared" si="35"/>
        <v>1.9306187337302227E-5</v>
      </c>
    </row>
    <row r="630" spans="5:7" ht="18" customHeight="1" x14ac:dyDescent="0.55000000000000004">
      <c r="E630">
        <f t="shared" si="33"/>
        <v>622</v>
      </c>
      <c r="F630" s="3">
        <f t="shared" si="34"/>
        <v>3.5428466938952055E-6</v>
      </c>
      <c r="G630" s="3">
        <f t="shared" si="35"/>
        <v>2.2849034031197454E-5</v>
      </c>
    </row>
    <row r="631" spans="5:7" ht="18" customHeight="1" x14ac:dyDescent="0.55000000000000004">
      <c r="E631">
        <f t="shared" si="33"/>
        <v>623</v>
      </c>
      <c r="F631" s="3">
        <f t="shared" si="34"/>
        <v>4.1513291918835486E-6</v>
      </c>
      <c r="G631" s="3">
        <f t="shared" si="35"/>
        <v>2.7000363223080972E-5</v>
      </c>
    </row>
    <row r="632" spans="5:7" ht="18" customHeight="1" x14ac:dyDescent="0.55000000000000004">
      <c r="E632">
        <f t="shared" si="33"/>
        <v>624</v>
      </c>
      <c r="F632" s="3">
        <f t="shared" si="34"/>
        <v>4.8565229328124873E-6</v>
      </c>
      <c r="G632" s="3">
        <f t="shared" si="35"/>
        <v>3.1856886155893492E-5</v>
      </c>
    </row>
    <row r="633" spans="5:7" ht="18" customHeight="1" x14ac:dyDescent="0.55000000000000004">
      <c r="E633">
        <f t="shared" si="33"/>
        <v>625</v>
      </c>
      <c r="F633" s="3">
        <f t="shared" si="34"/>
        <v>5.6724187855250604E-6</v>
      </c>
      <c r="G633" s="3">
        <f t="shared" si="35"/>
        <v>3.7529304941418619E-5</v>
      </c>
    </row>
    <row r="634" spans="5:7" ht="18" customHeight="1" x14ac:dyDescent="0.55000000000000004">
      <c r="E634">
        <f t="shared" si="33"/>
        <v>626</v>
      </c>
      <c r="F634" s="3">
        <f t="shared" si="34"/>
        <v>6.6148014591586078E-6</v>
      </c>
      <c r="G634" s="3">
        <f t="shared" si="35"/>
        <v>4.414410640057712E-5</v>
      </c>
    </row>
    <row r="635" spans="5:7" ht="18" customHeight="1" x14ac:dyDescent="0.55000000000000004">
      <c r="E635">
        <f t="shared" si="33"/>
        <v>627</v>
      </c>
      <c r="F635" s="3">
        <f t="shared" si="34"/>
        <v>7.7014434851447712E-6</v>
      </c>
      <c r="G635" s="3">
        <f t="shared" si="35"/>
        <v>5.1845549885721852E-5</v>
      </c>
    </row>
    <row r="636" spans="5:7" ht="18" customHeight="1" x14ac:dyDescent="0.55000000000000004">
      <c r="E636">
        <f t="shared" si="33"/>
        <v>628</v>
      </c>
      <c r="F636" s="3">
        <f t="shared" si="34"/>
        <v>8.9523148792287888E-6</v>
      </c>
      <c r="G636" s="3">
        <f t="shared" si="35"/>
        <v>6.0797864764950594E-5</v>
      </c>
    </row>
    <row r="637" spans="5:7" ht="18" customHeight="1" x14ac:dyDescent="0.55000000000000004">
      <c r="E637">
        <f t="shared" si="33"/>
        <v>629</v>
      </c>
      <c r="F637" s="3">
        <f t="shared" si="34"/>
        <v>1.0389809001330699E-5</v>
      </c>
      <c r="G637" s="3">
        <f t="shared" si="35"/>
        <v>7.1187673766281328E-5</v>
      </c>
    </row>
    <row r="638" spans="5:7" ht="18" customHeight="1" x14ac:dyDescent="0.55000000000000004">
      <c r="E638">
        <f t="shared" si="33"/>
        <v>630</v>
      </c>
      <c r="F638" s="3">
        <f t="shared" si="34"/>
        <v>1.2038985033287822E-5</v>
      </c>
      <c r="G638" s="3">
        <f t="shared" si="35"/>
        <v>8.3226658799569048E-5</v>
      </c>
    </row>
    <row r="639" spans="5:7" ht="18" customHeight="1" x14ac:dyDescent="0.55000000000000004">
      <c r="E639">
        <f t="shared" si="33"/>
        <v>631</v>
      </c>
      <c r="F639" s="3">
        <f t="shared" si="34"/>
        <v>1.3927827376069902E-5</v>
      </c>
      <c r="G639" s="3">
        <f t="shared" si="35"/>
        <v>9.7154486175639296E-5</v>
      </c>
    </row>
    <row r="640" spans="5:7" ht="18" customHeight="1" x14ac:dyDescent="0.55000000000000004">
      <c r="E640">
        <f t="shared" si="33"/>
        <v>632</v>
      </c>
      <c r="F640" s="3">
        <f t="shared" si="34"/>
        <v>1.6087522127422742E-5</v>
      </c>
      <c r="G640" s="3">
        <f t="shared" si="35"/>
        <v>1.1324200830306161E-4</v>
      </c>
    </row>
    <row r="641" spans="5:7" ht="18" customHeight="1" x14ac:dyDescent="0.55000000000000004">
      <c r="E641">
        <f t="shared" si="33"/>
        <v>633</v>
      </c>
      <c r="F641" s="3">
        <f t="shared" si="34"/>
        <v>1.8552750636680012E-5</v>
      </c>
      <c r="G641" s="3">
        <f t="shared" si="35"/>
        <v>1.317947589397421E-4</v>
      </c>
    </row>
    <row r="642" spans="5:7" ht="18" customHeight="1" x14ac:dyDescent="0.55000000000000004">
      <c r="E642">
        <f t="shared" si="33"/>
        <v>634</v>
      </c>
      <c r="F642" s="3">
        <f t="shared" si="34"/>
        <v>2.136199994444238E-5</v>
      </c>
      <c r="G642" s="3">
        <f t="shared" si="35"/>
        <v>1.531567588841843E-4</v>
      </c>
    </row>
    <row r="643" spans="5:7" ht="18" customHeight="1" x14ac:dyDescent="0.55000000000000004">
      <c r="E643">
        <f t="shared" si="33"/>
        <v>635</v>
      </c>
      <c r="F643" s="3">
        <f t="shared" si="34"/>
        <v>2.4557889699910433E-5</v>
      </c>
      <c r="G643" s="3">
        <f t="shared" si="35"/>
        <v>1.7771464858409478E-4</v>
      </c>
    </row>
    <row r="644" spans="5:7" ht="18" customHeight="1" x14ac:dyDescent="0.55000000000000004">
      <c r="E644">
        <f t="shared" si="33"/>
        <v>636</v>
      </c>
      <c r="F644" s="3">
        <f t="shared" si="34"/>
        <v>2.8187514907129761E-5</v>
      </c>
      <c r="G644" s="3">
        <f t="shared" si="35"/>
        <v>2.0590216349122405E-4</v>
      </c>
    </row>
    <row r="645" spans="5:7" ht="18" customHeight="1" x14ac:dyDescent="0.55000000000000004">
      <c r="E645">
        <f t="shared" si="33"/>
        <v>637</v>
      </c>
      <c r="F645" s="3">
        <f t="shared" si="34"/>
        <v>3.2302803582738773E-5</v>
      </c>
      <c r="G645" s="3">
        <f t="shared" si="35"/>
        <v>2.3820496707396331E-4</v>
      </c>
    </row>
    <row r="646" spans="5:7" ht="18" customHeight="1" x14ac:dyDescent="0.55000000000000004">
      <c r="E646">
        <f t="shared" si="33"/>
        <v>638</v>
      </c>
      <c r="F646" s="3">
        <f t="shared" si="34"/>
        <v>3.6960888111911254E-5</v>
      </c>
      <c r="G646" s="3">
        <f t="shared" si="35"/>
        <v>2.751658551858746E-4</v>
      </c>
    </row>
    <row r="647" spans="5:7" ht="18" customHeight="1" x14ac:dyDescent="0.55000000000000004">
      <c r="E647">
        <f t="shared" si="33"/>
        <v>639</v>
      </c>
      <c r="F647" s="3">
        <f t="shared" si="34"/>
        <v>4.2224488766345432E-5</v>
      </c>
      <c r="G647" s="3">
        <f t="shared" si="35"/>
        <v>3.1739034395222084E-4</v>
      </c>
    </row>
    <row r="648" spans="5:7" ht="18" customHeight="1" x14ac:dyDescent="0.55000000000000004">
      <c r="E648">
        <f t="shared" si="33"/>
        <v>640</v>
      </c>
      <c r="F648" s="3">
        <f>_xlfn.POISSON.DIST(E648,$C$11,FALSE)</f>
        <v>4.8162307499113192E-5</v>
      </c>
      <c r="G648" s="3">
        <f>_xlfn.POISSON.DIST(E648,$C$11,TRUE)</f>
        <v>3.6555265145133379E-4</v>
      </c>
    </row>
    <row r="649" spans="5:7" ht="18" customHeight="1" x14ac:dyDescent="0.55000000000000004">
      <c r="E649">
        <f t="shared" si="33"/>
        <v>641</v>
      </c>
      <c r="F649" s="3">
        <f t="shared" ref="F649:F655" si="36">_xlfn.POISSON.DIST(E649,$C$11,FALSE)</f>
        <v>5.4849429757181308E-5</v>
      </c>
      <c r="G649" s="3">
        <f t="shared" ref="G649:G655" si="37">_xlfn.POISSON.DIST(E649,$C$11,TRUE)</f>
        <v>4.2040208120851474E-4</v>
      </c>
    </row>
    <row r="650" spans="5:7" ht="18" customHeight="1" x14ac:dyDescent="0.55000000000000004">
      <c r="E650">
        <f t="shared" ref="E650:E713" si="38">1+E649</f>
        <v>642</v>
      </c>
      <c r="F650" s="3">
        <f t="shared" si="36"/>
        <v>6.236773165536163E-5</v>
      </c>
      <c r="G650" s="3">
        <f t="shared" si="37"/>
        <v>4.8276981286387617E-4</v>
      </c>
    </row>
    <row r="651" spans="5:7" ht="18" customHeight="1" x14ac:dyDescent="0.55000000000000004">
      <c r="E651">
        <f t="shared" si="38"/>
        <v>643</v>
      </c>
      <c r="F651" s="3">
        <f t="shared" si="36"/>
        <v>7.0806289437657529E-5</v>
      </c>
      <c r="G651" s="3">
        <f t="shared" si="37"/>
        <v>5.5357610230153428E-4</v>
      </c>
    </row>
    <row r="652" spans="5:7" ht="18" customHeight="1" x14ac:dyDescent="0.55000000000000004">
      <c r="E652">
        <f t="shared" si="38"/>
        <v>644</v>
      </c>
      <c r="F652" s="3">
        <f t="shared" si="36"/>
        <v>8.0261787716599017E-5</v>
      </c>
      <c r="G652" s="3">
        <f t="shared" si="37"/>
        <v>6.3383789001813314E-4</v>
      </c>
    </row>
    <row r="653" spans="5:7" ht="18" customHeight="1" x14ac:dyDescent="0.55000000000000004">
      <c r="E653">
        <f t="shared" si="38"/>
        <v>645</v>
      </c>
      <c r="F653" s="3">
        <f t="shared" si="36"/>
        <v>9.0838922531965899E-5</v>
      </c>
      <c r="G653" s="3">
        <f t="shared" si="37"/>
        <v>7.2467681255009811E-4</v>
      </c>
    </row>
    <row r="654" spans="5:7" ht="18" customHeight="1" x14ac:dyDescent="0.55000000000000004">
      <c r="E654">
        <f t="shared" si="38"/>
        <v>646</v>
      </c>
      <c r="F654" s="3">
        <f t="shared" si="36"/>
        <v>1.026507948116634E-4</v>
      </c>
      <c r="G654" s="3">
        <f t="shared" si="37"/>
        <v>8.2732760736176168E-4</v>
      </c>
    </row>
    <row r="655" spans="5:7" ht="18" customHeight="1" x14ac:dyDescent="0.55000000000000004">
      <c r="E655">
        <f t="shared" si="38"/>
        <v>647</v>
      </c>
      <c r="F655" s="3">
        <f t="shared" si="36"/>
        <v>1.158192893547361E-4</v>
      </c>
      <c r="G655" s="3">
        <f t="shared" si="37"/>
        <v>9.4314689671649702E-4</v>
      </c>
    </row>
    <row r="656" spans="5:7" ht="18" customHeight="1" x14ac:dyDescent="0.55000000000000004">
      <c r="E656">
        <f t="shared" si="38"/>
        <v>648</v>
      </c>
      <c r="F656" s="3">
        <f>_xlfn.POISSON.DIST(E656,$C$11,FALSE)</f>
        <v>1.3047543399530545E-4</v>
      </c>
      <c r="G656" s="3">
        <f>_xlfn.POISSON.DIST(E656,$C$11,TRUE)</f>
        <v>1.0736223307118034E-3</v>
      </c>
    </row>
    <row r="657" spans="5:7" ht="18" customHeight="1" x14ac:dyDescent="0.55000000000000004">
      <c r="E657">
        <f t="shared" si="38"/>
        <v>649</v>
      </c>
      <c r="F657" s="3">
        <f t="shared" ref="F657:F668" si="39">_xlfn.POISSON.DIST(E657,$C$11,FALSE)</f>
        <v>1.4675973315342607E-4</v>
      </c>
      <c r="G657" s="3">
        <f t="shared" ref="G657:G668" si="40">_xlfn.POISSON.DIST(E657,$C$11,TRUE)</f>
        <v>1.2203820638652253E-3</v>
      </c>
    </row>
    <row r="658" spans="5:7" ht="18" customHeight="1" x14ac:dyDescent="0.55000000000000004">
      <c r="E658">
        <f t="shared" si="38"/>
        <v>650</v>
      </c>
      <c r="F658" s="3">
        <f t="shared" si="39"/>
        <v>1.6482246954153574E-4</v>
      </c>
      <c r="G658" s="3">
        <f t="shared" si="40"/>
        <v>1.3852045334067648E-3</v>
      </c>
    </row>
    <row r="659" spans="5:7" ht="18" customHeight="1" x14ac:dyDescent="0.55000000000000004">
      <c r="E659">
        <f t="shared" si="38"/>
        <v>651</v>
      </c>
      <c r="F659" s="3">
        <f t="shared" si="39"/>
        <v>1.8482396738145096E-4</v>
      </c>
      <c r="G659" s="3">
        <f t="shared" si="40"/>
        <v>1.5700285007882123E-3</v>
      </c>
    </row>
    <row r="660" spans="5:7" ht="18" customHeight="1" x14ac:dyDescent="0.55000000000000004">
      <c r="E660">
        <f t="shared" si="38"/>
        <v>652</v>
      </c>
      <c r="F660" s="3">
        <f t="shared" si="39"/>
        <v>2.0693481010499736E-4</v>
      </c>
      <c r="G660" s="3">
        <f t="shared" si="40"/>
        <v>1.7769633108932095E-3</v>
      </c>
    </row>
    <row r="661" spans="5:7" ht="18" customHeight="1" x14ac:dyDescent="0.55000000000000004">
      <c r="E661">
        <f t="shared" si="38"/>
        <v>653</v>
      </c>
      <c r="F661" s="3">
        <f t="shared" si="39"/>
        <v>2.3133600517097596E-4</v>
      </c>
      <c r="G661" s="3">
        <f t="shared" si="40"/>
        <v>2.0082993160641864E-3</v>
      </c>
    </row>
    <row r="662" spans="5:7" ht="18" customHeight="1" x14ac:dyDescent="0.55000000000000004">
      <c r="E662">
        <f t="shared" si="38"/>
        <v>654</v>
      </c>
      <c r="F662" s="3">
        <f t="shared" si="39"/>
        <v>2.5821908834069155E-4</v>
      </c>
      <c r="G662" s="3">
        <f t="shared" si="40"/>
        <v>2.2665184044048784E-3</v>
      </c>
    </row>
    <row r="663" spans="5:7" ht="18" customHeight="1" x14ac:dyDescent="0.55000000000000004">
      <c r="E663">
        <f t="shared" si="38"/>
        <v>655</v>
      </c>
      <c r="F663" s="3">
        <f t="shared" si="39"/>
        <v>2.8778615952473955E-4</v>
      </c>
      <c r="G663" s="3">
        <f t="shared" si="40"/>
        <v>2.554304563929616E-3</v>
      </c>
    </row>
    <row r="664" spans="5:7" ht="18" customHeight="1" x14ac:dyDescent="0.55000000000000004">
      <c r="E664">
        <f t="shared" si="38"/>
        <v>656</v>
      </c>
      <c r="F664" s="3">
        <f t="shared" si="39"/>
        <v>3.2024984215405579E-4</v>
      </c>
      <c r="G664" s="3">
        <f t="shared" si="40"/>
        <v>2.874554406083672E-3</v>
      </c>
    </row>
    <row r="665" spans="5:7" ht="18" customHeight="1" x14ac:dyDescent="0.55000000000000004">
      <c r="E665">
        <f t="shared" si="38"/>
        <v>657</v>
      </c>
      <c r="F665" s="3">
        <f t="shared" si="39"/>
        <v>3.5583315794895259E-4</v>
      </c>
      <c r="G665" s="3">
        <f t="shared" si="40"/>
        <v>3.2303875640326222E-3</v>
      </c>
    </row>
    <row r="666" spans="5:7" ht="18" customHeight="1" x14ac:dyDescent="0.55000000000000004">
      <c r="E666">
        <f t="shared" si="38"/>
        <v>658</v>
      </c>
      <c r="F666" s="3">
        <f t="shared" si="39"/>
        <v>3.9476930897072043E-4</v>
      </c>
      <c r="G666" s="3">
        <f t="shared" si="40"/>
        <v>3.6251568730033411E-3</v>
      </c>
    </row>
    <row r="667" spans="5:7" ht="18" customHeight="1" x14ac:dyDescent="0.55000000000000004">
      <c r="E667">
        <f t="shared" si="38"/>
        <v>659</v>
      </c>
      <c r="F667" s="3">
        <f t="shared" si="39"/>
        <v>4.3730135895087843E-4</v>
      </c>
      <c r="G667" s="3">
        <f t="shared" si="40"/>
        <v>4.0624582319542133E-3</v>
      </c>
    </row>
    <row r="668" spans="5:7" ht="18" customHeight="1" x14ac:dyDescent="0.55000000000000004">
      <c r="E668">
        <f t="shared" si="38"/>
        <v>660</v>
      </c>
      <c r="F668" s="3">
        <f t="shared" si="39"/>
        <v>4.8368180611233039E-4</v>
      </c>
      <c r="G668" s="3">
        <f t="shared" si="40"/>
        <v>4.5461400380665488E-3</v>
      </c>
    </row>
    <row r="669" spans="5:7" ht="18" customHeight="1" x14ac:dyDescent="0.55000000000000004">
      <c r="E669">
        <f t="shared" si="38"/>
        <v>661</v>
      </c>
      <c r="F669" s="3">
        <f>_xlfn.POISSON.DIST(E669,$C$11,FALSE)</f>
        <v>5.341720400332834E-4</v>
      </c>
      <c r="G669" s="3">
        <f>_xlfn.POISSON.DIST(E669,$C$11,TRUE)</f>
        <v>5.0803120780998183E-3</v>
      </c>
    </row>
    <row r="670" spans="5:7" ht="18" customHeight="1" x14ac:dyDescent="0.55000000000000004">
      <c r="E670">
        <f t="shared" si="38"/>
        <v>662</v>
      </c>
      <c r="F670" s="3">
        <f t="shared" ref="F670:F733" si="41">_xlfn.POISSON.DIST(E670,$C$11,FALSE)</f>
        <v>5.8904167556539995E-4</v>
      </c>
      <c r="G670" s="3">
        <f t="shared" ref="G670:G733" si="42">_xlfn.POISSON.DIST(E670,$C$11,TRUE)</f>
        <v>5.6693537536652268E-3</v>
      </c>
    </row>
    <row r="671" spans="5:7" ht="18" customHeight="1" x14ac:dyDescent="0.55000000000000004">
      <c r="E671">
        <f t="shared" si="38"/>
        <v>663</v>
      </c>
      <c r="F671" s="3">
        <f t="shared" si="41"/>
        <v>6.4856775740986699E-4</v>
      </c>
      <c r="G671" s="3">
        <f t="shared" si="42"/>
        <v>6.3179215110750978E-3</v>
      </c>
    </row>
    <row r="672" spans="5:7" ht="18" customHeight="1" x14ac:dyDescent="0.55000000000000004">
      <c r="E672">
        <f t="shared" si="38"/>
        <v>664</v>
      </c>
      <c r="F672" s="3">
        <f t="shared" si="41"/>
        <v>7.1303382968254019E-4</v>
      </c>
      <c r="G672" s="3">
        <f t="shared" si="42"/>
        <v>7.0309553407576462E-3</v>
      </c>
    </row>
    <row r="673" spans="5:7" ht="18" customHeight="1" x14ac:dyDescent="0.55000000000000004">
      <c r="E673">
        <f t="shared" si="38"/>
        <v>665</v>
      </c>
      <c r="F673" s="3">
        <f t="shared" si="41"/>
        <v>7.8272886566654529E-4</v>
      </c>
      <c r="G673" s="3">
        <f t="shared" si="42"/>
        <v>7.8136842064241846E-3</v>
      </c>
    </row>
    <row r="674" spans="5:7" ht="18" customHeight="1" x14ac:dyDescent="0.55000000000000004">
      <c r="E674">
        <f t="shared" si="38"/>
        <v>666</v>
      </c>
      <c r="F674" s="3">
        <f t="shared" si="41"/>
        <v>8.5794605395882032E-4</v>
      </c>
      <c r="G674" s="3">
        <f t="shared" si="42"/>
        <v>8.6716302603830134E-3</v>
      </c>
    </row>
    <row r="675" spans="5:7" ht="18" customHeight="1" x14ac:dyDescent="0.55000000000000004">
      <c r="E675">
        <f t="shared" si="38"/>
        <v>667</v>
      </c>
      <c r="F675" s="3">
        <f t="shared" si="41"/>
        <v>9.3898143836572781E-4</v>
      </c>
      <c r="G675" s="3">
        <f t="shared" si="42"/>
        <v>9.6106116987487444E-3</v>
      </c>
    </row>
    <row r="676" spans="5:7" ht="18" customHeight="1" x14ac:dyDescent="0.55000000000000004">
      <c r="E676">
        <f t="shared" si="38"/>
        <v>668</v>
      </c>
      <c r="F676" s="3">
        <f t="shared" si="41"/>
        <v>1.0261324101900927E-3</v>
      </c>
      <c r="G676" s="3">
        <f t="shared" si="42"/>
        <v>1.0636744108938835E-2</v>
      </c>
    </row>
    <row r="677" spans="5:7" ht="18" customHeight="1" x14ac:dyDescent="0.55000000000000004">
      <c r="E677">
        <f t="shared" si="38"/>
        <v>669</v>
      </c>
      <c r="F677" s="3">
        <f t="shared" si="41"/>
        <v>1.1196960529727595E-3</v>
      </c>
      <c r="G677" s="3">
        <f t="shared" si="42"/>
        <v>1.1756440161911595E-2</v>
      </c>
    </row>
    <row r="678" spans="5:7" ht="18" customHeight="1" x14ac:dyDescent="0.55000000000000004">
      <c r="E678">
        <f t="shared" si="38"/>
        <v>670</v>
      </c>
      <c r="F678" s="3">
        <f t="shared" si="41"/>
        <v>1.2199673412986681E-3</v>
      </c>
      <c r="G678" s="3">
        <f t="shared" si="42"/>
        <v>1.2976407503210264E-2</v>
      </c>
    </row>
    <row r="679" spans="5:7" ht="18" customHeight="1" x14ac:dyDescent="0.55000000000000004">
      <c r="E679">
        <f t="shared" si="38"/>
        <v>671</v>
      </c>
      <c r="F679" s="3">
        <f t="shared" si="41"/>
        <v>1.3272371969419168E-3</v>
      </c>
      <c r="G679" s="3">
        <f t="shared" si="42"/>
        <v>1.4303644700152187E-2</v>
      </c>
    </row>
    <row r="680" spans="5:7" ht="18" customHeight="1" x14ac:dyDescent="0.55000000000000004">
      <c r="E680">
        <f t="shared" si="38"/>
        <v>672</v>
      </c>
      <c r="F680" s="3">
        <f t="shared" si="41"/>
        <v>1.441790407392258E-3</v>
      </c>
      <c r="G680" s="3">
        <f t="shared" si="42"/>
        <v>1.5745435107544458E-2</v>
      </c>
    </row>
    <row r="681" spans="5:7" ht="18" customHeight="1" x14ac:dyDescent="0.55000000000000004">
      <c r="E681">
        <f t="shared" si="38"/>
        <v>673</v>
      </c>
      <c r="F681" s="3">
        <f t="shared" si="41"/>
        <v>1.5639034136647155E-3</v>
      </c>
      <c r="G681" s="3">
        <f t="shared" si="42"/>
        <v>1.7309338521209191E-2</v>
      </c>
    </row>
    <row r="682" spans="5:7" ht="18" customHeight="1" x14ac:dyDescent="0.55000000000000004">
      <c r="E682">
        <f t="shared" si="38"/>
        <v>674</v>
      </c>
      <c r="F682" s="3">
        <f t="shared" si="41"/>
        <v>1.6938419762243977E-3</v>
      </c>
      <c r="G682" s="3">
        <f t="shared" si="42"/>
        <v>1.9003180497433558E-2</v>
      </c>
    </row>
    <row r="683" spans="5:7" ht="18" customHeight="1" x14ac:dyDescent="0.55000000000000004">
      <c r="E683">
        <f t="shared" si="38"/>
        <v>675</v>
      </c>
      <c r="F683" s="3">
        <f t="shared" si="41"/>
        <v>1.8318587298426739E-3</v>
      </c>
      <c r="G683" s="3">
        <f t="shared" si="42"/>
        <v>2.0835039227276236E-2</v>
      </c>
    </row>
    <row r="684" spans="5:7" ht="18" customHeight="1" x14ac:dyDescent="0.55000000000000004">
      <c r="E684">
        <f t="shared" si="38"/>
        <v>676</v>
      </c>
      <c r="F684" s="3">
        <f t="shared" si="41"/>
        <v>1.9781906402147145E-3</v>
      </c>
      <c r="G684" s="3">
        <f t="shared" si="42"/>
        <v>2.2813229867490965E-2</v>
      </c>
    </row>
    <row r="685" spans="5:7" ht="18" customHeight="1" x14ac:dyDescent="0.55000000000000004">
      <c r="E685">
        <f t="shared" si="38"/>
        <v>677</v>
      </c>
      <c r="F685" s="3">
        <f t="shared" si="41"/>
        <v>2.1330563771886964E-3</v>
      </c>
      <c r="G685" s="3">
        <f t="shared" si="42"/>
        <v>2.4946286244679677E-2</v>
      </c>
    </row>
    <row r="686" spans="5:7" ht="18" customHeight="1" x14ac:dyDescent="0.55000000000000004">
      <c r="E686">
        <f t="shared" si="38"/>
        <v>678</v>
      </c>
      <c r="F686" s="3">
        <f t="shared" si="41"/>
        <v>2.2966536214568457E-3</v>
      </c>
      <c r="G686" s="3">
        <f t="shared" si="42"/>
        <v>2.7242939866136559E-2</v>
      </c>
    </row>
    <row r="687" spans="5:7" ht="18" customHeight="1" x14ac:dyDescent="0.55000000000000004">
      <c r="E687">
        <f t="shared" si="38"/>
        <v>679</v>
      </c>
      <c r="F687" s="3">
        <f t="shared" si="41"/>
        <v>2.4691563235103176E-3</v>
      </c>
      <c r="G687" s="3">
        <f t="shared" si="42"/>
        <v>2.9712096189646875E-2</v>
      </c>
    </row>
    <row r="688" spans="5:7" ht="18" customHeight="1" x14ac:dyDescent="0.55000000000000004">
      <c r="E688">
        <f t="shared" si="38"/>
        <v>680</v>
      </c>
      <c r="F688" s="3">
        <f t="shared" si="41"/>
        <v>2.6507119355331493E-3</v>
      </c>
      <c r="G688" s="3">
        <f t="shared" si="42"/>
        <v>3.2362808125179991E-2</v>
      </c>
    </row>
    <row r="689" spans="5:7" ht="18" customHeight="1" x14ac:dyDescent="0.55000000000000004">
      <c r="E689">
        <f t="shared" si="38"/>
        <v>681</v>
      </c>
      <c r="F689" s="3">
        <f t="shared" si="41"/>
        <v>2.8414386386772369E-3</v>
      </c>
      <c r="G689" s="3">
        <f t="shared" si="42"/>
        <v>3.5204246763857222E-2</v>
      </c>
    </row>
    <row r="690" spans="5:7" ht="18" customHeight="1" x14ac:dyDescent="0.55000000000000004">
      <c r="E690">
        <f t="shared" si="38"/>
        <v>682</v>
      </c>
      <c r="F690" s="3">
        <f t="shared" si="41"/>
        <v>3.0414225897864738E-3</v>
      </c>
      <c r="G690" s="3">
        <f t="shared" si="42"/>
        <v>3.8245669353643708E-2</v>
      </c>
    </row>
    <row r="691" spans="5:7" ht="18" customHeight="1" x14ac:dyDescent="0.55000000000000004">
      <c r="E691">
        <f t="shared" si="38"/>
        <v>683</v>
      </c>
      <c r="F691" s="3">
        <f t="shared" si="41"/>
        <v>3.2507152130953421E-3</v>
      </c>
      <c r="G691" s="3">
        <f t="shared" si="42"/>
        <v>4.1496384566739083E-2</v>
      </c>
    </row>
    <row r="692" spans="5:7" ht="18" customHeight="1" x14ac:dyDescent="0.55000000000000004">
      <c r="E692">
        <f t="shared" si="38"/>
        <v>684</v>
      </c>
      <c r="F692" s="3">
        <f t="shared" si="41"/>
        <v>3.4693305636836415E-3</v>
      </c>
      <c r="G692" s="3">
        <f t="shared" si="42"/>
        <v>4.4965715130422697E-2</v>
      </c>
    </row>
    <row r="693" spans="5:7" ht="18" customHeight="1" x14ac:dyDescent="0.55000000000000004">
      <c r="E693">
        <f t="shared" si="38"/>
        <v>685</v>
      </c>
      <c r="F693" s="3">
        <f t="shared" si="41"/>
        <v>3.6972427904949511E-3</v>
      </c>
      <c r="G693" s="3">
        <f t="shared" si="42"/>
        <v>4.8662957920917668E-2</v>
      </c>
    </row>
    <row r="694" spans="5:7" ht="18" customHeight="1" x14ac:dyDescent="0.55000000000000004">
      <c r="E694">
        <f t="shared" si="38"/>
        <v>686</v>
      </c>
      <c r="F694" s="3">
        <f t="shared" si="41"/>
        <v>3.9343837274946518E-3</v>
      </c>
      <c r="G694" s="3">
        <f t="shared" si="42"/>
        <v>5.2597341648412371E-2</v>
      </c>
    </row>
    <row r="695" spans="5:7" ht="18" customHeight="1" x14ac:dyDescent="0.55000000000000004">
      <c r="E695">
        <f t="shared" si="38"/>
        <v>687</v>
      </c>
      <c r="F695" s="3">
        <f t="shared" si="41"/>
        <v>4.180640642024884E-3</v>
      </c>
      <c r="G695" s="3">
        <f t="shared" si="42"/>
        <v>5.6777982290437214E-2</v>
      </c>
    </row>
    <row r="696" spans="5:7" ht="18" customHeight="1" x14ac:dyDescent="0.55000000000000004">
      <c r="E696">
        <f t="shared" si="38"/>
        <v>688</v>
      </c>
      <c r="F696" s="3">
        <f t="shared" si="41"/>
        <v>4.4358541695903387E-3</v>
      </c>
      <c r="G696" s="3">
        <f t="shared" si="42"/>
        <v>6.1213836460027579E-2</v>
      </c>
    </row>
    <row r="697" spans="5:7" ht="18" customHeight="1" x14ac:dyDescent="0.55000000000000004">
      <c r="E697">
        <f t="shared" si="38"/>
        <v>689</v>
      </c>
      <c r="F697" s="3">
        <f t="shared" si="41"/>
        <v>4.6998164641523631E-3</v>
      </c>
      <c r="G697" s="3">
        <f t="shared" si="42"/>
        <v>6.5913652924179916E-2</v>
      </c>
    </row>
    <row r="698" spans="5:7" ht="18" customHeight="1" x14ac:dyDescent="0.55000000000000004">
      <c r="E698">
        <f t="shared" si="38"/>
        <v>690</v>
      </c>
      <c r="F698" s="3">
        <f t="shared" si="41"/>
        <v>4.972269592508992E-3</v>
      </c>
      <c r="G698" s="3">
        <f t="shared" si="42"/>
        <v>7.0885922516688904E-2</v>
      </c>
    </row>
    <row r="699" spans="5:7" ht="18" customHeight="1" x14ac:dyDescent="0.55000000000000004">
      <c r="E699">
        <f t="shared" si="38"/>
        <v>691</v>
      </c>
      <c r="F699" s="3">
        <f t="shared" si="41"/>
        <v>5.2529042004798281E-3</v>
      </c>
      <c r="G699" s="3">
        <f t="shared" si="42"/>
        <v>7.6138826717168748E-2</v>
      </c>
    </row>
    <row r="700" spans="5:7" ht="18" customHeight="1" x14ac:dyDescent="0.55000000000000004">
      <c r="E700">
        <f t="shared" si="38"/>
        <v>692</v>
      </c>
      <c r="F700" s="3">
        <f t="shared" si="41"/>
        <v>5.5413584773848024E-3</v>
      </c>
      <c r="G700" s="3">
        <f t="shared" si="42"/>
        <v>8.1680185194553542E-2</v>
      </c>
    </row>
    <row r="701" spans="5:7" ht="18" customHeight="1" x14ac:dyDescent="0.55000000000000004">
      <c r="E701">
        <f t="shared" si="38"/>
        <v>693</v>
      </c>
      <c r="F701" s="3">
        <f t="shared" si="41"/>
        <v>5.8372174437098098E-3</v>
      </c>
      <c r="G701" s="3">
        <f t="shared" si="42"/>
        <v>8.7517402638263367E-2</v>
      </c>
    </row>
    <row r="702" spans="5:7" ht="18" customHeight="1" x14ac:dyDescent="0.55000000000000004">
      <c r="E702">
        <f t="shared" si="38"/>
        <v>694</v>
      </c>
      <c r="F702" s="3">
        <f t="shared" si="41"/>
        <v>6.1400125848820909E-3</v>
      </c>
      <c r="G702" s="3">
        <f t="shared" si="42"/>
        <v>9.3657415223145468E-2</v>
      </c>
    </row>
    <row r="703" spans="5:7" ht="18" customHeight="1" x14ac:dyDescent="0.55000000000000004">
      <c r="E703">
        <f t="shared" si="38"/>
        <v>695</v>
      </c>
      <c r="F703" s="3">
        <f t="shared" si="41"/>
        <v>6.449221851746686E-3</v>
      </c>
      <c r="G703" s="3">
        <f t="shared" si="42"/>
        <v>0.10010663707489209</v>
      </c>
    </row>
    <row r="704" spans="5:7" ht="18" customHeight="1" x14ac:dyDescent="0.55000000000000004">
      <c r="E704">
        <f t="shared" si="38"/>
        <v>696</v>
      </c>
      <c r="F704" s="3">
        <f t="shared" si="41"/>
        <v>6.7642700456538004E-3</v>
      </c>
      <c r="G704" s="3">
        <f t="shared" si="42"/>
        <v>0.10687090712054592</v>
      </c>
    </row>
    <row r="705" spans="5:7" ht="18" customHeight="1" x14ac:dyDescent="0.55000000000000004">
      <c r="E705">
        <f t="shared" si="38"/>
        <v>697</v>
      </c>
      <c r="F705" s="3">
        <f t="shared" si="41"/>
        <v>7.0845296030520657E-3</v>
      </c>
      <c r="G705" s="3">
        <f t="shared" si="42"/>
        <v>0.11395543672359795</v>
      </c>
    </row>
    <row r="706" spans="5:7" ht="18" customHeight="1" x14ac:dyDescent="0.55000000000000004">
      <c r="E706">
        <f t="shared" si="38"/>
        <v>698</v>
      </c>
      <c r="F706" s="3">
        <f t="shared" si="41"/>
        <v>7.4093217911576081E-3</v>
      </c>
      <c r="G706" s="3">
        <f t="shared" si="42"/>
        <v>0.12136475851475555</v>
      </c>
    </row>
    <row r="707" spans="5:7" ht="18" customHeight="1" x14ac:dyDescent="0.55000000000000004">
      <c r="E707">
        <f t="shared" si="38"/>
        <v>699</v>
      </c>
      <c r="F707" s="3">
        <f t="shared" si="41"/>
        <v>7.7379183226681568E-3</v>
      </c>
      <c r="G707" s="3">
        <f t="shared" si="42"/>
        <v>0.12910267683742366</v>
      </c>
    </row>
    <row r="708" spans="5:7" ht="18" customHeight="1" x14ac:dyDescent="0.55000000000000004">
      <c r="E708">
        <f t="shared" si="38"/>
        <v>700</v>
      </c>
      <c r="F708" s="3">
        <f t="shared" si="41"/>
        <v>8.0695433936396541E-3</v>
      </c>
      <c r="G708" s="3">
        <f t="shared" si="42"/>
        <v>0.13717222023106337</v>
      </c>
    </row>
    <row r="709" spans="5:7" ht="18" customHeight="1" x14ac:dyDescent="0.55000000000000004">
      <c r="E709">
        <f t="shared" si="38"/>
        <v>701</v>
      </c>
      <c r="F709" s="3">
        <f t="shared" si="41"/>
        <v>8.4033761445890896E-3</v>
      </c>
      <c r="G709" s="3">
        <f t="shared" si="42"/>
        <v>0.14557559637565243</v>
      </c>
    </row>
    <row r="710" spans="5:7" ht="18" customHeight="1" x14ac:dyDescent="0.55000000000000004">
      <c r="E710">
        <f t="shared" si="38"/>
        <v>702</v>
      </c>
      <c r="F710" s="3">
        <f t="shared" si="41"/>
        <v>8.7385535406695764E-3</v>
      </c>
      <c r="G710" s="3">
        <f t="shared" si="42"/>
        <v>0.154314149916322</v>
      </c>
    </row>
    <row r="711" spans="5:7" ht="18" customHeight="1" x14ac:dyDescent="0.55000000000000004">
      <c r="E711">
        <f t="shared" si="38"/>
        <v>703</v>
      </c>
      <c r="F711" s="3">
        <f t="shared" si="41"/>
        <v>9.0741736624306846E-3</v>
      </c>
      <c r="G711" s="3">
        <f t="shared" si="42"/>
        <v>0.16338832357875266</v>
      </c>
    </row>
    <row r="712" spans="5:7" ht="18" customHeight="1" x14ac:dyDescent="0.55000000000000004">
      <c r="E712">
        <f t="shared" si="38"/>
        <v>704</v>
      </c>
      <c r="F712" s="3">
        <f t="shared" si="41"/>
        <v>9.4092993942818184E-3</v>
      </c>
      <c r="G712" s="3">
        <f t="shared" si="42"/>
        <v>0.17279762297303447</v>
      </c>
    </row>
    <row r="713" spans="5:7" ht="18" customHeight="1" x14ac:dyDescent="0.55000000000000004">
      <c r="E713">
        <f t="shared" si="38"/>
        <v>705</v>
      </c>
      <c r="F713" s="3">
        <f t="shared" si="41"/>
        <v>9.7429624933698111E-3</v>
      </c>
      <c r="G713" s="3">
        <f t="shared" si="42"/>
        <v>0.18254058546640434</v>
      </c>
    </row>
    <row r="714" spans="5:7" ht="18" customHeight="1" x14ac:dyDescent="0.55000000000000004">
      <c r="E714">
        <f t="shared" ref="E714:E777" si="43">1+E713</f>
        <v>706</v>
      </c>
      <c r="F714" s="3">
        <f t="shared" si="41"/>
        <v>1.0074168017223759E-2</v>
      </c>
      <c r="G714" s="3">
        <f t="shared" si="42"/>
        <v>0.19261475348362814</v>
      </c>
    </row>
    <row r="715" spans="5:7" ht="18" customHeight="1" x14ac:dyDescent="0.55000000000000004">
      <c r="E715">
        <f t="shared" si="43"/>
        <v>707</v>
      </c>
      <c r="F715" s="3">
        <f t="shared" si="41"/>
        <v>1.0401899084262166E-2</v>
      </c>
      <c r="G715" s="3">
        <f t="shared" si="42"/>
        <v>0.20301665256789034</v>
      </c>
    </row>
    <row r="716" spans="5:7" ht="18" customHeight="1" x14ac:dyDescent="0.55000000000000004">
      <c r="E716">
        <f t="shared" si="43"/>
        <v>708</v>
      </c>
      <c r="F716" s="3">
        <f t="shared" si="41"/>
        <v>1.0725121937162945E-2</v>
      </c>
      <c r="G716" s="3">
        <f t="shared" si="42"/>
        <v>0.21374177450505327</v>
      </c>
    </row>
    <row r="717" spans="5:7" ht="18" customHeight="1" x14ac:dyDescent="0.55000000000000004">
      <c r="E717">
        <f t="shared" si="43"/>
        <v>709</v>
      </c>
      <c r="F717" s="3">
        <f t="shared" si="41"/>
        <v>1.1042791275217182E-2</v>
      </c>
      <c r="G717" s="3">
        <f t="shared" si="42"/>
        <v>0.22478456578027042</v>
      </c>
    </row>
    <row r="718" spans="5:7" ht="18" customHeight="1" x14ac:dyDescent="0.55000000000000004">
      <c r="E718">
        <f t="shared" si="43"/>
        <v>710</v>
      </c>
      <c r="F718" s="3">
        <f t="shared" si="41"/>
        <v>1.1353855818181024E-2</v>
      </c>
      <c r="G718" s="3">
        <f t="shared" si="42"/>
        <v>0.23613842159845147</v>
      </c>
    </row>
    <row r="719" spans="5:7" ht="18" customHeight="1" x14ac:dyDescent="0.55000000000000004">
      <c r="E719">
        <f t="shared" si="43"/>
        <v>711</v>
      </c>
      <c r="F719" s="3">
        <f t="shared" si="41"/>
        <v>1.1657264060860964E-2</v>
      </c>
      <c r="G719" s="3">
        <f t="shared" si="42"/>
        <v>0.24779568565931234</v>
      </c>
    </row>
    <row r="720" spans="5:7" ht="18" customHeight="1" x14ac:dyDescent="0.55000000000000004">
      <c r="E720">
        <f t="shared" si="43"/>
        <v>712</v>
      </c>
      <c r="F720" s="3">
        <f t="shared" si="41"/>
        <v>1.1951970174759165E-2</v>
      </c>
      <c r="G720" s="3">
        <f t="shared" si="42"/>
        <v>0.25974765583407144</v>
      </c>
    </row>
    <row r="721" spans="5:7" ht="18" customHeight="1" x14ac:dyDescent="0.55000000000000004">
      <c r="E721">
        <f t="shared" si="43"/>
        <v>713</v>
      </c>
      <c r="F721" s="3">
        <f t="shared" si="41"/>
        <v>1.223694001062298E-2</v>
      </c>
      <c r="G721" s="3">
        <f t="shared" si="42"/>
        <v>0.27198459584469442</v>
      </c>
    </row>
    <row r="722" spans="5:7" ht="18" customHeight="1" x14ac:dyDescent="0.55000000000000004">
      <c r="E722">
        <f t="shared" si="43"/>
        <v>714</v>
      </c>
      <c r="F722" s="3">
        <f t="shared" si="41"/>
        <v>1.2511157153718165E-2</v>
      </c>
      <c r="G722" s="3">
        <f t="shared" si="42"/>
        <v>0.28449575299841262</v>
      </c>
    </row>
    <row r="723" spans="5:7" ht="18" customHeight="1" x14ac:dyDescent="0.55000000000000004">
      <c r="E723">
        <f t="shared" si="43"/>
        <v>715</v>
      </c>
      <c r="F723" s="3">
        <f t="shared" si="41"/>
        <v>1.2773628982117837E-2</v>
      </c>
      <c r="G723" s="3">
        <f t="shared" si="42"/>
        <v>0.29726938198053043</v>
      </c>
    </row>
    <row r="724" spans="5:7" ht="18" customHeight="1" x14ac:dyDescent="0.55000000000000004">
      <c r="E724">
        <f t="shared" si="43"/>
        <v>716</v>
      </c>
      <c r="F724" s="3">
        <f t="shared" si="41"/>
        <v>1.3023392677298897E-2</v>
      </c>
      <c r="G724" s="3">
        <f t="shared" si="42"/>
        <v>0.31029277465782934</v>
      </c>
    </row>
    <row r="725" spans="5:7" ht="18" customHeight="1" x14ac:dyDescent="0.55000000000000004">
      <c r="E725">
        <f t="shared" si="43"/>
        <v>717</v>
      </c>
      <c r="F725" s="3">
        <f t="shared" si="41"/>
        <v>1.3259521135883117E-2</v>
      </c>
      <c r="G725" s="3">
        <f t="shared" si="42"/>
        <v>0.32355229579371247</v>
      </c>
    </row>
    <row r="726" spans="5:7" ht="18" customHeight="1" x14ac:dyDescent="0.55000000000000004">
      <c r="E726">
        <f t="shared" si="43"/>
        <v>718</v>
      </c>
      <c r="F726" s="3">
        <f t="shared" si="41"/>
        <v>1.3481128731468933E-2</v>
      </c>
      <c r="G726" s="3">
        <f t="shared" si="42"/>
        <v>0.33703342452518142</v>
      </c>
    </row>
    <row r="727" spans="5:7" ht="18" customHeight="1" x14ac:dyDescent="0.55000000000000004">
      <c r="E727">
        <f t="shared" si="43"/>
        <v>719</v>
      </c>
      <c r="F727" s="3">
        <f t="shared" si="41"/>
        <v>1.3687376876178462E-2</v>
      </c>
      <c r="G727" s="3">
        <f t="shared" si="42"/>
        <v>0.35072080140135986</v>
      </c>
    </row>
    <row r="728" spans="5:7" ht="18" customHeight="1" x14ac:dyDescent="0.55000000000000004">
      <c r="E728">
        <f t="shared" si="43"/>
        <v>720</v>
      </c>
      <c r="F728" s="3">
        <f t="shared" si="41"/>
        <v>1.3877479332792028E-2</v>
      </c>
      <c r="G728" s="3">
        <f t="shared" si="42"/>
        <v>0.3645982807341519</v>
      </c>
    </row>
    <row r="729" spans="5:7" ht="18" customHeight="1" x14ac:dyDescent="0.55000000000000004">
      <c r="E729">
        <f t="shared" si="43"/>
        <v>721</v>
      </c>
      <c r="F729" s="3">
        <f t="shared" si="41"/>
        <v>1.4050707230150051E-2</v>
      </c>
      <c r="G729" s="3">
        <f t="shared" si="42"/>
        <v>0.37864898796430196</v>
      </c>
    </row>
    <row r="730" spans="5:7" ht="18" customHeight="1" x14ac:dyDescent="0.55000000000000004">
      <c r="E730">
        <f t="shared" si="43"/>
        <v>722</v>
      </c>
      <c r="F730" s="3">
        <f t="shared" si="41"/>
        <v>1.4206393736855318E-2</v>
      </c>
      <c r="G730" s="3">
        <f t="shared" si="42"/>
        <v>0.3928553817011573</v>
      </c>
    </row>
    <row r="731" spans="5:7" ht="18" customHeight="1" x14ac:dyDescent="0.55000000000000004">
      <c r="E731">
        <f t="shared" si="43"/>
        <v>723</v>
      </c>
      <c r="F731" s="3">
        <f t="shared" si="41"/>
        <v>1.4343938351181727E-2</v>
      </c>
      <c r="G731" s="3">
        <f t="shared" si="42"/>
        <v>0.407199320052339</v>
      </c>
    </row>
    <row r="732" spans="5:7" ht="18" customHeight="1" x14ac:dyDescent="0.55000000000000004">
      <c r="E732">
        <f t="shared" si="43"/>
        <v>724</v>
      </c>
      <c r="F732" s="3">
        <f t="shared" si="41"/>
        <v>1.4462810768456713E-2</v>
      </c>
      <c r="G732" s="3">
        <f t="shared" si="42"/>
        <v>0.42166213082079573</v>
      </c>
    </row>
    <row r="733" spans="5:7" ht="18" customHeight="1" x14ac:dyDescent="0.55000000000000004">
      <c r="E733">
        <f t="shared" si="43"/>
        <v>725</v>
      </c>
      <c r="F733" s="3">
        <f t="shared" si="41"/>
        <v>1.456255429099779E-2</v>
      </c>
      <c r="G733" s="3">
        <f t="shared" si="42"/>
        <v>0.43622468511179352</v>
      </c>
    </row>
    <row r="734" spans="5:7" ht="18" customHeight="1" x14ac:dyDescent="0.55000000000000004">
      <c r="E734">
        <f t="shared" si="43"/>
        <v>726</v>
      </c>
      <c r="F734" s="3">
        <f t="shared" ref="F734:F782" si="44">_xlfn.POISSON.DIST(E734,$C$11,FALSE)</f>
        <v>1.4642788749901353E-2</v>
      </c>
      <c r="G734" s="3">
        <f t="shared" ref="G734:G782" si="45">_xlfn.POISSON.DIST(E734,$C$11,TRUE)</f>
        <v>0.45086747386169485</v>
      </c>
    </row>
    <row r="735" spans="5:7" ht="18" customHeight="1" x14ac:dyDescent="0.55000000000000004">
      <c r="E735">
        <f t="shared" si="43"/>
        <v>727</v>
      </c>
      <c r="F735" s="3">
        <f t="shared" si="44"/>
        <v>1.4703212912555701E-2</v>
      </c>
      <c r="G735" s="3">
        <f t="shared" si="45"/>
        <v>0.46557068677425056</v>
      </c>
    </row>
    <row r="736" spans="5:7" ht="18" customHeight="1" x14ac:dyDescent="0.55000000000000004">
      <c r="E736">
        <f t="shared" si="43"/>
        <v>728</v>
      </c>
      <c r="F736" s="3">
        <f t="shared" si="44"/>
        <v>1.4743606354623157E-2</v>
      </c>
      <c r="G736" s="3">
        <f t="shared" si="45"/>
        <v>0.48031429312887375</v>
      </c>
    </row>
    <row r="737" spans="5:7" ht="18" customHeight="1" x14ac:dyDescent="0.55000000000000004">
      <c r="E737">
        <f t="shared" si="43"/>
        <v>729</v>
      </c>
      <c r="F737" s="3">
        <f t="shared" si="44"/>
        <v>1.4763830780349667E-2</v>
      </c>
      <c r="G737" s="3">
        <f t="shared" si="45"/>
        <v>0.49507812390922346</v>
      </c>
    </row>
    <row r="738" spans="5:7" ht="18" customHeight="1" x14ac:dyDescent="0.55000000000000004">
      <c r="E738">
        <f t="shared" si="43"/>
        <v>730</v>
      </c>
      <c r="F738" s="3">
        <f t="shared" si="44"/>
        <v>1.4763830780349665E-2</v>
      </c>
      <c r="G738" s="3">
        <f t="shared" si="45"/>
        <v>0.50984195468957316</v>
      </c>
    </row>
    <row r="739" spans="5:7" ht="18" customHeight="1" x14ac:dyDescent="0.55000000000000004">
      <c r="E739">
        <f t="shared" si="43"/>
        <v>731</v>
      </c>
      <c r="F739" s="3">
        <f t="shared" si="44"/>
        <v>1.474363402141622E-2</v>
      </c>
      <c r="G739" s="3">
        <f t="shared" si="45"/>
        <v>0.52458558871098937</v>
      </c>
    </row>
    <row r="740" spans="5:7" ht="18" customHeight="1" x14ac:dyDescent="0.55000000000000004">
      <c r="E740">
        <f t="shared" si="43"/>
        <v>732</v>
      </c>
      <c r="F740" s="3">
        <f t="shared" si="44"/>
        <v>1.4703350868352241E-2</v>
      </c>
      <c r="G740" s="3">
        <f t="shared" si="45"/>
        <v>0.53928893957934154</v>
      </c>
    </row>
    <row r="741" spans="5:7" ht="18" customHeight="1" x14ac:dyDescent="0.55000000000000004">
      <c r="E741">
        <f t="shared" si="43"/>
        <v>733</v>
      </c>
      <c r="F741" s="3">
        <f t="shared" si="44"/>
        <v>1.4643173443243016E-2</v>
      </c>
      <c r="G741" s="3">
        <f t="shared" si="45"/>
        <v>0.55393211302258449</v>
      </c>
    </row>
    <row r="742" spans="5:7" ht="18" customHeight="1" x14ac:dyDescent="0.55000000000000004">
      <c r="E742">
        <f t="shared" si="43"/>
        <v>734</v>
      </c>
      <c r="F742" s="3">
        <f t="shared" si="44"/>
        <v>1.456337413292561E-2</v>
      </c>
      <c r="G742" s="3">
        <f t="shared" si="45"/>
        <v>0.56849548715551013</v>
      </c>
    </row>
    <row r="743" spans="5:7" ht="18" customHeight="1" x14ac:dyDescent="0.55000000000000004">
      <c r="E743">
        <f t="shared" si="43"/>
        <v>735</v>
      </c>
      <c r="F743" s="3">
        <f t="shared" si="44"/>
        <v>1.4464303560592806E-2</v>
      </c>
      <c r="G743" s="3">
        <f t="shared" si="45"/>
        <v>0.58295979071610304</v>
      </c>
    </row>
    <row r="744" spans="5:7" ht="18" customHeight="1" x14ac:dyDescent="0.55000000000000004">
      <c r="E744">
        <f t="shared" si="43"/>
        <v>736</v>
      </c>
      <c r="F744" s="3">
        <f t="shared" si="44"/>
        <v>1.4346388042435782E-2</v>
      </c>
      <c r="G744" s="3">
        <f t="shared" si="45"/>
        <v>0.59730617875853875</v>
      </c>
    </row>
    <row r="745" spans="5:7" ht="18" customHeight="1" x14ac:dyDescent="0.55000000000000004">
      <c r="E745">
        <f t="shared" si="43"/>
        <v>737</v>
      </c>
      <c r="F745" s="3">
        <f t="shared" si="44"/>
        <v>1.421012655492283E-2</v>
      </c>
      <c r="G745" s="3">
        <f t="shared" si="45"/>
        <v>0.61151630531346157</v>
      </c>
    </row>
    <row r="746" spans="5:7" ht="18" customHeight="1" x14ac:dyDescent="0.55000000000000004">
      <c r="E746">
        <f t="shared" si="43"/>
        <v>738</v>
      </c>
      <c r="F746" s="3">
        <f t="shared" si="44"/>
        <v>1.4056087242674329E-2</v>
      </c>
      <c r="G746" s="3">
        <f t="shared" si="45"/>
        <v>0.62557239255613595</v>
      </c>
    </row>
    <row r="747" spans="5:7" ht="18" customHeight="1" x14ac:dyDescent="0.55000000000000004">
      <c r="E747">
        <f t="shared" si="43"/>
        <v>739</v>
      </c>
      <c r="F747" s="3">
        <f t="shared" si="44"/>
        <v>1.3884903500882643E-2</v>
      </c>
      <c r="G747" s="3">
        <f t="shared" si="45"/>
        <v>0.63945729605701862</v>
      </c>
    </row>
    <row r="748" spans="5:7" ht="18" customHeight="1" x14ac:dyDescent="0.55000000000000004">
      <c r="E748">
        <f t="shared" si="43"/>
        <v>740</v>
      </c>
      <c r="F748" s="3">
        <f t="shared" si="44"/>
        <v>1.3697269669789625E-2</v>
      </c>
      <c r="G748" s="3">
        <f t="shared" si="45"/>
        <v>0.6531545657268083</v>
      </c>
    </row>
    <row r="749" spans="5:7" ht="18" customHeight="1" x14ac:dyDescent="0.55000000000000004">
      <c r="E749">
        <f t="shared" si="43"/>
        <v>741</v>
      </c>
      <c r="F749" s="3">
        <f t="shared" si="44"/>
        <v>1.3493936381844034E-2</v>
      </c>
      <c r="G749" s="3">
        <f t="shared" si="45"/>
        <v>0.66664850210865234</v>
      </c>
    </row>
    <row r="750" spans="5:7" ht="18" customHeight="1" x14ac:dyDescent="0.55000000000000004">
      <c r="E750">
        <f t="shared" si="43"/>
        <v>742</v>
      </c>
      <c r="F750" s="3">
        <f t="shared" si="44"/>
        <v>1.3275705604779177E-2</v>
      </c>
      <c r="G750" s="3">
        <f t="shared" si="45"/>
        <v>0.67992420771343143</v>
      </c>
    </row>
    <row r="751" spans="5:7" ht="18" customHeight="1" x14ac:dyDescent="0.55000000000000004">
      <c r="E751">
        <f t="shared" si="43"/>
        <v>743</v>
      </c>
      <c r="F751" s="3">
        <f t="shared" si="44"/>
        <v>1.3043425425960691E-2</v>
      </c>
      <c r="G751" s="3">
        <f t="shared" si="45"/>
        <v>0.69296763313939214</v>
      </c>
    </row>
    <row r="752" spans="5:7" ht="18" customHeight="1" x14ac:dyDescent="0.55000000000000004">
      <c r="E752">
        <f t="shared" si="43"/>
        <v>744</v>
      </c>
      <c r="F752" s="3">
        <f t="shared" si="44"/>
        <v>1.279798462493453E-2</v>
      </c>
      <c r="G752" s="3">
        <f t="shared" si="45"/>
        <v>0.70576561776432667</v>
      </c>
    </row>
    <row r="753" spans="5:7" ht="18" customHeight="1" x14ac:dyDescent="0.55000000000000004">
      <c r="E753">
        <f t="shared" si="43"/>
        <v>745</v>
      </c>
      <c r="F753" s="3">
        <f t="shared" si="44"/>
        <v>1.2540307082150648E-2</v>
      </c>
      <c r="G753" s="3">
        <f t="shared" si="45"/>
        <v>0.71830592484647737</v>
      </c>
    </row>
    <row r="754" spans="5:7" ht="18" customHeight="1" x14ac:dyDescent="0.55000000000000004">
      <c r="E754">
        <f t="shared" si="43"/>
        <v>746</v>
      </c>
      <c r="F754" s="3">
        <f t="shared" si="44"/>
        <v>1.2271346072345797E-2</v>
      </c>
      <c r="G754" s="3">
        <f t="shared" si="45"/>
        <v>0.73057727091882307</v>
      </c>
    </row>
    <row r="755" spans="5:7" ht="18" customHeight="1" x14ac:dyDescent="0.55000000000000004">
      <c r="E755">
        <f t="shared" si="43"/>
        <v>747</v>
      </c>
      <c r="F755" s="3">
        <f t="shared" si="44"/>
        <v>1.1992078491047468E-2</v>
      </c>
      <c r="G755" s="3">
        <f t="shared" si="45"/>
        <v>0.74256934940987052</v>
      </c>
    </row>
    <row r="756" spans="5:7" ht="18" customHeight="1" x14ac:dyDescent="0.55000000000000004">
      <c r="E756">
        <f t="shared" si="43"/>
        <v>748</v>
      </c>
      <c r="F756" s="3">
        <f t="shared" si="44"/>
        <v>1.1703499062118476E-2</v>
      </c>
      <c r="G756" s="3">
        <f t="shared" si="45"/>
        <v>0.75427284847198905</v>
      </c>
    </row>
    <row r="757" spans="5:7" ht="18" customHeight="1" x14ac:dyDescent="0.55000000000000004">
      <c r="E757">
        <f t="shared" si="43"/>
        <v>749</v>
      </c>
      <c r="F757" s="3">
        <f t="shared" si="44"/>
        <v>1.1406614573226309E-2</v>
      </c>
      <c r="G757" s="3">
        <f t="shared" si="45"/>
        <v>0.76567946304521528</v>
      </c>
    </row>
    <row r="758" spans="5:7" ht="18" customHeight="1" x14ac:dyDescent="0.55000000000000004">
      <c r="E758">
        <f t="shared" si="43"/>
        <v>750</v>
      </c>
      <c r="F758" s="3">
        <f t="shared" si="44"/>
        <v>1.1102438184606933E-2</v>
      </c>
      <c r="G758" s="3">
        <f t="shared" si="45"/>
        <v>0.77678190122982227</v>
      </c>
    </row>
    <row r="759" spans="5:7" ht="18" customHeight="1" x14ac:dyDescent="0.55000000000000004">
      <c r="E759">
        <f t="shared" si="43"/>
        <v>751</v>
      </c>
      <c r="F759" s="3">
        <f t="shared" si="44"/>
        <v>1.0791983854544685E-2</v>
      </c>
      <c r="G759" s="3">
        <f t="shared" si="45"/>
        <v>0.78757388508436688</v>
      </c>
    </row>
    <row r="760" spans="5:7" ht="18" customHeight="1" x14ac:dyDescent="0.55000000000000004">
      <c r="E760">
        <f t="shared" si="43"/>
        <v>752</v>
      </c>
      <c r="F760" s="3">
        <f t="shared" si="44"/>
        <v>1.047626092262981E-2</v>
      </c>
      <c r="G760" s="3">
        <f t="shared" si="45"/>
        <v>0.79805014600699664</v>
      </c>
    </row>
    <row r="761" spans="5:7" ht="18" customHeight="1" x14ac:dyDescent="0.55000000000000004">
      <c r="E761">
        <f t="shared" si="43"/>
        <v>753</v>
      </c>
      <c r="F761" s="3">
        <f t="shared" si="44"/>
        <v>1.0156268889136453E-2</v>
      </c>
      <c r="G761" s="3">
        <f t="shared" si="45"/>
        <v>0.80820641489613321</v>
      </c>
    </row>
    <row r="762" spans="5:7" ht="18" customHeight="1" x14ac:dyDescent="0.55000000000000004">
      <c r="E762">
        <f t="shared" si="43"/>
        <v>754</v>
      </c>
      <c r="F762" s="3">
        <f t="shared" si="44"/>
        <v>9.8329924258217967E-3</v>
      </c>
      <c r="G762" s="3">
        <f t="shared" si="45"/>
        <v>0.8180394073219549</v>
      </c>
    </row>
    <row r="763" spans="5:7" ht="18" customHeight="1" x14ac:dyDescent="0.55000000000000004">
      <c r="E763">
        <f t="shared" si="43"/>
        <v>755</v>
      </c>
      <c r="F763" s="3">
        <f t="shared" si="44"/>
        <v>9.5073966501323243E-3</v>
      </c>
      <c r="G763" s="3">
        <f t="shared" si="45"/>
        <v>0.82754680397208724</v>
      </c>
    </row>
    <row r="764" spans="5:7" ht="18" customHeight="1" x14ac:dyDescent="0.55000000000000004">
      <c r="E764">
        <f t="shared" si="43"/>
        <v>756</v>
      </c>
      <c r="F764" s="3">
        <f t="shared" si="44"/>
        <v>9.1804226912653372E-3</v>
      </c>
      <c r="G764" s="3">
        <f t="shared" si="45"/>
        <v>0.83672722666335253</v>
      </c>
    </row>
    <row r="765" spans="5:7" ht="18" customHeight="1" x14ac:dyDescent="0.55000000000000004">
      <c r="E765">
        <f t="shared" si="43"/>
        <v>757</v>
      </c>
      <c r="F765" s="3">
        <f t="shared" si="44"/>
        <v>8.8529835728186415E-3</v>
      </c>
      <c r="G765" s="3">
        <f t="shared" si="45"/>
        <v>0.84558021023617114</v>
      </c>
    </row>
    <row r="766" spans="5:7" ht="18" customHeight="1" x14ac:dyDescent="0.55000000000000004">
      <c r="E766">
        <f t="shared" si="43"/>
        <v>758</v>
      </c>
      <c r="F766" s="3">
        <f t="shared" si="44"/>
        <v>8.5259604329255816E-3</v>
      </c>
      <c r="G766" s="3">
        <f t="shared" si="45"/>
        <v>0.85410617066909678</v>
      </c>
    </row>
    <row r="767" spans="5:7" ht="18" customHeight="1" x14ac:dyDescent="0.55000000000000004">
      <c r="E767">
        <f t="shared" si="43"/>
        <v>759</v>
      </c>
      <c r="F767" s="3">
        <f t="shared" si="44"/>
        <v>8.2001990988612473E-3</v>
      </c>
      <c r="G767" s="3">
        <f t="shared" si="45"/>
        <v>0.86230636976795805</v>
      </c>
    </row>
    <row r="768" spans="5:7" ht="18" customHeight="1" x14ac:dyDescent="0.55000000000000004">
      <c r="E768">
        <f t="shared" si="43"/>
        <v>760</v>
      </c>
      <c r="F768" s="3">
        <f t="shared" si="44"/>
        <v>7.8765070291693298E-3</v>
      </c>
      <c r="G768" s="3">
        <f t="shared" si="45"/>
        <v>0.87018287679712736</v>
      </c>
    </row>
    <row r="769" spans="5:7" ht="18" customHeight="1" x14ac:dyDescent="0.55000000000000004">
      <c r="E769">
        <f t="shared" si="43"/>
        <v>761</v>
      </c>
      <c r="F769" s="3">
        <f t="shared" si="44"/>
        <v>7.5556506324488976E-3</v>
      </c>
      <c r="G769" s="3">
        <f t="shared" si="45"/>
        <v>0.87773852742957625</v>
      </c>
    </row>
    <row r="770" spans="5:7" ht="18" customHeight="1" x14ac:dyDescent="0.55000000000000004">
      <c r="E770">
        <f t="shared" si="43"/>
        <v>762</v>
      </c>
      <c r="F770" s="3">
        <f t="shared" si="44"/>
        <v>7.2383529680940979E-3</v>
      </c>
      <c r="G770" s="3">
        <f t="shared" si="45"/>
        <v>0.88497688039767031</v>
      </c>
    </row>
    <row r="771" spans="5:7" ht="18" customHeight="1" x14ac:dyDescent="0.55000000000000004">
      <c r="E771">
        <f t="shared" si="43"/>
        <v>763</v>
      </c>
      <c r="F771" s="3">
        <f t="shared" si="44"/>
        <v>6.9252918305487115E-3</v>
      </c>
      <c r="G771" s="3">
        <f t="shared" si="45"/>
        <v>0.89190217222821899</v>
      </c>
    </row>
    <row r="772" spans="5:7" ht="18" customHeight="1" x14ac:dyDescent="0.55000000000000004">
      <c r="E772">
        <f t="shared" si="43"/>
        <v>764</v>
      </c>
      <c r="F772" s="3">
        <f t="shared" si="44"/>
        <v>6.6170982150531186E-3</v>
      </c>
      <c r="G772" s="3">
        <f t="shared" si="45"/>
        <v>0.89851927044327218</v>
      </c>
    </row>
    <row r="773" spans="5:7" ht="18" customHeight="1" x14ac:dyDescent="0.55000000000000004">
      <c r="E773">
        <f t="shared" si="43"/>
        <v>765</v>
      </c>
      <c r="F773" s="3">
        <f t="shared" si="44"/>
        <v>6.3143551594624526E-3</v>
      </c>
      <c r="G773" s="3">
        <f t="shared" si="45"/>
        <v>0.90483362560273473</v>
      </c>
    </row>
    <row r="774" spans="5:7" ht="18" customHeight="1" x14ac:dyDescent="0.55000000000000004">
      <c r="E774">
        <f t="shared" si="43"/>
        <v>766</v>
      </c>
      <c r="F774" s="3">
        <f t="shared" si="44"/>
        <v>6.0175969535347547E-3</v>
      </c>
      <c r="G774" s="3">
        <f t="shared" si="45"/>
        <v>0.91085122255626938</v>
      </c>
    </row>
    <row r="775" spans="5:7" ht="18" customHeight="1" x14ac:dyDescent="0.55000000000000004">
      <c r="E775">
        <f t="shared" si="43"/>
        <v>767</v>
      </c>
      <c r="F775" s="3">
        <f t="shared" si="44"/>
        <v>5.7273087041464959E-3</v>
      </c>
      <c r="G775" s="3">
        <f t="shared" si="45"/>
        <v>0.91657853126041577</v>
      </c>
    </row>
    <row r="776" spans="5:7" ht="18" customHeight="1" x14ac:dyDescent="0.55000000000000004">
      <c r="E776">
        <f t="shared" si="43"/>
        <v>768</v>
      </c>
      <c r="F776" s="3">
        <f t="shared" si="44"/>
        <v>5.4439262422225614E-3</v>
      </c>
      <c r="G776" s="3">
        <f t="shared" si="45"/>
        <v>0.92202245750263834</v>
      </c>
    </row>
    <row r="777" spans="5:7" ht="18" customHeight="1" x14ac:dyDescent="0.55000000000000004">
      <c r="E777">
        <f t="shared" si="43"/>
        <v>769</v>
      </c>
      <c r="F777" s="3">
        <f t="shared" si="44"/>
        <v>5.1678363547756059E-3</v>
      </c>
      <c r="G777" s="3">
        <f t="shared" si="45"/>
        <v>0.92719029385741403</v>
      </c>
    </row>
    <row r="778" spans="5:7" ht="18" customHeight="1" x14ac:dyDescent="0.55000000000000004">
      <c r="E778">
        <f t="shared" ref="E778:E841" si="46">1+E777</f>
        <v>770</v>
      </c>
      <c r="F778" s="3">
        <f t="shared" si="44"/>
        <v>4.8993773233587182E-3</v>
      </c>
      <c r="G778" s="3">
        <f t="shared" si="45"/>
        <v>0.93208967118077268</v>
      </c>
    </row>
    <row r="779" spans="5:7" ht="18" customHeight="1" x14ac:dyDescent="0.55000000000000004">
      <c r="E779">
        <f t="shared" si="46"/>
        <v>771</v>
      </c>
      <c r="F779" s="3">
        <f t="shared" si="44"/>
        <v>4.6388397484459897E-3</v>
      </c>
      <c r="G779" s="3">
        <f t="shared" si="45"/>
        <v>0.93672851092921872</v>
      </c>
    </row>
    <row r="780" spans="5:7" ht="18" customHeight="1" x14ac:dyDescent="0.55000000000000004">
      <c r="E780">
        <f t="shared" si="46"/>
        <v>772</v>
      </c>
      <c r="F780" s="3">
        <f t="shared" si="44"/>
        <v>4.3864676377792528E-3</v>
      </c>
      <c r="G780" s="3">
        <f t="shared" si="45"/>
        <v>0.941114978566998</v>
      </c>
    </row>
    <row r="781" spans="5:7" ht="18" customHeight="1" x14ac:dyDescent="0.55000000000000004">
      <c r="E781">
        <f t="shared" si="46"/>
        <v>773</v>
      </c>
      <c r="F781" s="3">
        <f t="shared" si="44"/>
        <v>4.1424597355483065E-3</v>
      </c>
      <c r="G781" s="3">
        <f t="shared" si="45"/>
        <v>0.94525743830254627</v>
      </c>
    </row>
    <row r="782" spans="5:7" ht="18" customHeight="1" x14ac:dyDescent="0.55000000000000004">
      <c r="E782">
        <f t="shared" si="46"/>
        <v>774</v>
      </c>
      <c r="F782" s="3">
        <f t="shared" si="44"/>
        <v>3.9069710684112016E-3</v>
      </c>
      <c r="G782" s="3">
        <f t="shared" si="45"/>
        <v>0.94916440937095747</v>
      </c>
    </row>
    <row r="783" spans="5:7" ht="18" customHeight="1" x14ac:dyDescent="0.55000000000000004">
      <c r="E783">
        <f t="shared" si="46"/>
        <v>775</v>
      </c>
      <c r="F783" s="3">
        <f>_xlfn.POISSON.DIST(E783,$C$11,FALSE)</f>
        <v>3.6801146837937659E-3</v>
      </c>
      <c r="G783" s="3">
        <f>_xlfn.POISSON.DIST(E783,$C$11,TRUE)</f>
        <v>0.95284452405475129</v>
      </c>
    </row>
    <row r="784" spans="5:7" ht="18" customHeight="1" x14ac:dyDescent="0.55000000000000004">
      <c r="E784">
        <f t="shared" si="46"/>
        <v>776</v>
      </c>
      <c r="F784" s="3">
        <f t="shared" ref="F784:F792" si="47">_xlfn.POISSON.DIST(E784,$C$11,FALSE)</f>
        <v>3.4619635556307456E-3</v>
      </c>
      <c r="G784" s="3">
        <f t="shared" ref="G784:G792" si="48">_xlfn.POISSON.DIST(E784,$C$11,TRUE)</f>
        <v>0.95630648761038206</v>
      </c>
    </row>
    <row r="785" spans="5:7" ht="18" customHeight="1" x14ac:dyDescent="0.55000000000000004">
      <c r="E785">
        <f t="shared" si="46"/>
        <v>777</v>
      </c>
      <c r="F785" s="3">
        <f t="shared" si="47"/>
        <v>3.2525526327032593E-3</v>
      </c>
      <c r="G785" s="3">
        <f t="shared" si="48"/>
        <v>0.95955904024308536</v>
      </c>
    </row>
    <row r="786" spans="5:7" ht="18" customHeight="1" x14ac:dyDescent="0.55000000000000004">
      <c r="E786">
        <f t="shared" si="46"/>
        <v>778</v>
      </c>
      <c r="F786" s="3">
        <f t="shared" si="47"/>
        <v>3.0518810049786509E-3</v>
      </c>
      <c r="G786" s="3">
        <f t="shared" si="48"/>
        <v>0.96261092124806402</v>
      </c>
    </row>
    <row r="787" spans="5:7" ht="18" customHeight="1" x14ac:dyDescent="0.55000000000000004">
      <c r="E787">
        <f t="shared" si="46"/>
        <v>779</v>
      </c>
      <c r="F787" s="3">
        <f t="shared" si="47"/>
        <v>2.8599141638439218E-3</v>
      </c>
      <c r="G787" s="3">
        <f t="shared" si="48"/>
        <v>0.96547083541190792</v>
      </c>
    </row>
    <row r="788" spans="5:7" ht="18" customHeight="1" x14ac:dyDescent="0.55000000000000004">
      <c r="E788">
        <f t="shared" si="46"/>
        <v>780</v>
      </c>
      <c r="F788" s="3">
        <f t="shared" si="47"/>
        <v>2.676586332828303E-3</v>
      </c>
      <c r="G788" s="3">
        <f t="shared" si="48"/>
        <v>0.96814742174473623</v>
      </c>
    </row>
    <row r="789" spans="5:7" ht="18" customHeight="1" x14ac:dyDescent="0.55000000000000004">
      <c r="E789">
        <f t="shared" si="46"/>
        <v>781</v>
      </c>
      <c r="F789" s="3">
        <f t="shared" si="47"/>
        <v>2.5018028463055747E-3</v>
      </c>
      <c r="G789" s="3">
        <f t="shared" si="48"/>
        <v>0.97064922459104175</v>
      </c>
    </row>
    <row r="790" spans="5:7" ht="18" customHeight="1" x14ac:dyDescent="0.55000000000000004">
      <c r="E790">
        <f t="shared" si="46"/>
        <v>782</v>
      </c>
      <c r="F790" s="3">
        <f t="shared" si="47"/>
        <v>2.3354425547353771E-3</v>
      </c>
      <c r="G790" s="3">
        <f t="shared" si="48"/>
        <v>0.97298466714577714</v>
      </c>
    </row>
    <row r="791" spans="5:7" ht="18" customHeight="1" x14ac:dyDescent="0.55000000000000004">
      <c r="E791">
        <f t="shared" si="46"/>
        <v>783</v>
      </c>
      <c r="F791" s="3">
        <f t="shared" si="47"/>
        <v>2.1773602362156197E-3</v>
      </c>
      <c r="G791" s="3">
        <f t="shared" si="48"/>
        <v>0.97516202738199276</v>
      </c>
    </row>
    <row r="792" spans="5:7" ht="18" customHeight="1" x14ac:dyDescent="0.55000000000000004">
      <c r="E792">
        <f t="shared" si="46"/>
        <v>784</v>
      </c>
      <c r="F792" s="3">
        <f t="shared" si="47"/>
        <v>2.0273889954558577E-3</v>
      </c>
      <c r="G792" s="3">
        <f t="shared" si="48"/>
        <v>0.97718941637744861</v>
      </c>
    </row>
    <row r="793" spans="5:7" ht="18" customHeight="1" x14ac:dyDescent="0.55000000000000004">
      <c r="E793">
        <f t="shared" si="46"/>
        <v>785</v>
      </c>
      <c r="F793" s="3">
        <f>_xlfn.POISSON.DIST(E793,$C$11,FALSE)</f>
        <v>1.885342632716909E-3</v>
      </c>
      <c r="G793" s="3">
        <f>_xlfn.POISSON.DIST(E793,$C$11,TRUE)</f>
        <v>0.9790747590101655</v>
      </c>
    </row>
    <row r="794" spans="5:7" ht="18" customHeight="1" x14ac:dyDescent="0.55000000000000004">
      <c r="E794">
        <f t="shared" si="46"/>
        <v>786</v>
      </c>
      <c r="F794" s="3">
        <f t="shared" ref="F794:F811" si="49">_xlfn.POISSON.DIST(E794,$C$11,FALSE)</f>
        <v>1.7510179667727217E-3</v>
      </c>
      <c r="G794" s="3">
        <f t="shared" ref="G794:G811" si="50">_xlfn.POISSON.DIST(E794,$C$11,TRUE)</f>
        <v>0.98082577697693818</v>
      </c>
    </row>
    <row r="795" spans="5:7" ht="18" customHeight="1" x14ac:dyDescent="0.55000000000000004">
      <c r="E795">
        <f t="shared" si="46"/>
        <v>787</v>
      </c>
      <c r="F795" s="3">
        <f t="shared" si="49"/>
        <v>1.624197097514715E-3</v>
      </c>
      <c r="G795" s="3">
        <f t="shared" si="50"/>
        <v>0.982449974074453</v>
      </c>
    </row>
    <row r="796" spans="5:7" ht="18" customHeight="1" x14ac:dyDescent="0.55000000000000004">
      <c r="E796">
        <f t="shared" si="46"/>
        <v>788</v>
      </c>
      <c r="F796" s="3">
        <f t="shared" si="49"/>
        <v>1.5046495954133708E-3</v>
      </c>
      <c r="G796" s="3">
        <f t="shared" si="50"/>
        <v>0.98395462366986641</v>
      </c>
    </row>
    <row r="797" spans="5:7" ht="18" customHeight="1" x14ac:dyDescent="0.55000000000000004">
      <c r="E797">
        <f t="shared" si="46"/>
        <v>789</v>
      </c>
      <c r="F797" s="3">
        <f t="shared" si="49"/>
        <v>1.3921346066562406E-3</v>
      </c>
      <c r="G797" s="3">
        <f t="shared" si="50"/>
        <v>0.98534675827652252</v>
      </c>
    </row>
    <row r="798" spans="5:7" ht="18" customHeight="1" x14ac:dyDescent="0.55000000000000004">
      <c r="E798">
        <f t="shared" si="46"/>
        <v>790</v>
      </c>
      <c r="F798" s="3">
        <f t="shared" si="49"/>
        <v>1.2864028643785315E-3</v>
      </c>
      <c r="G798" s="3">
        <f t="shared" si="50"/>
        <v>0.98663316114090116</v>
      </c>
    </row>
    <row r="799" spans="5:7" ht="18" customHeight="1" x14ac:dyDescent="0.55000000000000004">
      <c r="E799">
        <f t="shared" si="46"/>
        <v>791</v>
      </c>
      <c r="F799" s="3">
        <f t="shared" si="49"/>
        <v>1.1871985979726117E-3</v>
      </c>
      <c r="G799" s="3">
        <f t="shared" si="50"/>
        <v>0.98782035973887372</v>
      </c>
    </row>
    <row r="800" spans="5:7" ht="18" customHeight="1" x14ac:dyDescent="0.55000000000000004">
      <c r="E800">
        <f t="shared" si="46"/>
        <v>792</v>
      </c>
      <c r="F800" s="3">
        <f t="shared" si="49"/>
        <v>1.0942613339899082E-3</v>
      </c>
      <c r="G800" s="3">
        <f t="shared" si="50"/>
        <v>0.98891462107286365</v>
      </c>
    </row>
    <row r="801" spans="5:7" ht="18" customHeight="1" x14ac:dyDescent="0.55000000000000004">
      <c r="E801">
        <f t="shared" si="46"/>
        <v>793</v>
      </c>
      <c r="F801" s="3">
        <f t="shared" si="49"/>
        <v>1.0073275836224821E-3</v>
      </c>
      <c r="G801" s="3">
        <f t="shared" si="50"/>
        <v>0.98992194865648608</v>
      </c>
    </row>
    <row r="802" spans="5:7" ht="18" customHeight="1" x14ac:dyDescent="0.55000000000000004">
      <c r="E802">
        <f t="shared" si="46"/>
        <v>794</v>
      </c>
      <c r="F802" s="3">
        <f t="shared" si="49"/>
        <v>9.2613241315417599E-4</v>
      </c>
      <c r="G802" s="3">
        <f t="shared" si="50"/>
        <v>0.99084808106964029</v>
      </c>
    </row>
    <row r="803" spans="5:7" ht="18" customHeight="1" x14ac:dyDescent="0.55000000000000004">
      <c r="E803">
        <f t="shared" si="46"/>
        <v>795</v>
      </c>
      <c r="F803" s="3">
        <f t="shared" si="49"/>
        <v>8.5041089509755273E-4</v>
      </c>
      <c r="G803" s="3">
        <f t="shared" si="50"/>
        <v>0.9916984919647378</v>
      </c>
    </row>
    <row r="804" spans="5:7" ht="18" customHeight="1" x14ac:dyDescent="0.55000000000000004">
      <c r="E804">
        <f t="shared" si="46"/>
        <v>796</v>
      </c>
      <c r="F804" s="3">
        <f t="shared" si="49"/>
        <v>7.7989943897135983E-4</v>
      </c>
      <c r="G804" s="3">
        <f t="shared" si="50"/>
        <v>0.99247839140370919</v>
      </c>
    </row>
    <row r="805" spans="5:7" ht="18" customHeight="1" x14ac:dyDescent="0.55000000000000004">
      <c r="E805">
        <f t="shared" si="46"/>
        <v>797</v>
      </c>
      <c r="F805" s="3">
        <f t="shared" si="49"/>
        <v>7.14337001818182E-4</v>
      </c>
      <c r="G805" s="3">
        <f t="shared" si="50"/>
        <v>0.9931927284055273</v>
      </c>
    </row>
    <row r="806" spans="5:7" ht="18" customHeight="1" x14ac:dyDescent="0.55000000000000004">
      <c r="E806">
        <f t="shared" si="46"/>
        <v>798</v>
      </c>
      <c r="F806" s="3">
        <f t="shared" si="49"/>
        <v>6.5346617960811409E-4</v>
      </c>
      <c r="G806" s="3">
        <f t="shared" si="50"/>
        <v>0.99384619458513557</v>
      </c>
    </row>
    <row r="807" spans="5:7" ht="18" customHeight="1" x14ac:dyDescent="0.55000000000000004">
      <c r="E807">
        <f t="shared" si="46"/>
        <v>799</v>
      </c>
      <c r="F807" s="3">
        <f t="shared" si="49"/>
        <v>5.9703418161943431E-4</v>
      </c>
      <c r="G807" s="3">
        <f t="shared" si="50"/>
        <v>0.99444322876675495</v>
      </c>
    </row>
    <row r="808" spans="5:7" ht="18" customHeight="1" x14ac:dyDescent="0.55000000000000004">
      <c r="E808">
        <f t="shared" si="46"/>
        <v>800</v>
      </c>
      <c r="F808" s="3">
        <f t="shared" si="49"/>
        <v>5.4479369072773696E-4</v>
      </c>
      <c r="G808" s="3">
        <f t="shared" si="50"/>
        <v>0.99498802245748275</v>
      </c>
    </row>
    <row r="809" spans="5:7" ht="18" customHeight="1" x14ac:dyDescent="0.55000000000000004">
      <c r="E809">
        <f t="shared" si="46"/>
        <v>801</v>
      </c>
      <c r="F809" s="3">
        <f t="shared" si="49"/>
        <v>4.9650361327246149E-4</v>
      </c>
      <c r="G809" s="3">
        <f t="shared" si="50"/>
        <v>0.9954845260707551</v>
      </c>
    </row>
    <row r="810" spans="5:7" ht="18" customHeight="1" x14ac:dyDescent="0.55000000000000004">
      <c r="E810">
        <f t="shared" si="46"/>
        <v>802</v>
      </c>
      <c r="F810" s="3">
        <f t="shared" si="49"/>
        <v>4.5192972280411263E-4</v>
      </c>
      <c r="G810" s="3">
        <f t="shared" si="50"/>
        <v>0.99593645579355927</v>
      </c>
    </row>
    <row r="811" spans="5:7" ht="18" customHeight="1" x14ac:dyDescent="0.55000000000000004">
      <c r="E811">
        <f t="shared" si="46"/>
        <v>803</v>
      </c>
      <c r="F811" s="3">
        <f t="shared" si="49"/>
        <v>4.1084520254919239E-4</v>
      </c>
      <c r="G811" s="3">
        <f t="shared" si="50"/>
        <v>0.99634730099610846</v>
      </c>
    </row>
    <row r="812" spans="5:7" ht="18" customHeight="1" x14ac:dyDescent="0.55000000000000004">
      <c r="E812">
        <f t="shared" si="46"/>
        <v>804</v>
      </c>
      <c r="F812" s="3">
        <f>_xlfn.POISSON.DIST(E812,$C$11,FALSE)</f>
        <v>3.7303109186680687E-4</v>
      </c>
      <c r="G812" s="3">
        <f>_xlfn.POISSON.DIST(E812,$C$11,TRUE)</f>
        <v>0.99672033208797517</v>
      </c>
    </row>
    <row r="813" spans="5:7" ht="18" customHeight="1" x14ac:dyDescent="0.55000000000000004">
      <c r="E813">
        <f t="shared" si="46"/>
        <v>805</v>
      </c>
      <c r="F813" s="3">
        <f t="shared" ref="F813:F825" si="51">_xlfn.POISSON.DIST(E813,$C$11,FALSE)</f>
        <v>3.38276642313995E-4</v>
      </c>
      <c r="G813" s="3">
        <f t="shared" ref="G813:G825" si="52">_xlfn.POISSON.DIST(E813,$C$11,TRUE)</f>
        <v>0.99705860873028929</v>
      </c>
    </row>
    <row r="814" spans="5:7" ht="18" customHeight="1" x14ac:dyDescent="0.55000000000000004">
      <c r="E814">
        <f t="shared" si="46"/>
        <v>806</v>
      </c>
      <c r="F814" s="3">
        <f t="shared" si="51"/>
        <v>3.0637958919257826E-4</v>
      </c>
      <c r="G814" s="3">
        <f t="shared" si="52"/>
        <v>0.99736498831948184</v>
      </c>
    </row>
    <row r="815" spans="5:7" ht="18" customHeight="1" x14ac:dyDescent="0.55000000000000004">
      <c r="E815">
        <f t="shared" si="46"/>
        <v>807</v>
      </c>
      <c r="F815" s="3">
        <f t="shared" si="51"/>
        <v>2.7714634462277848E-4</v>
      </c>
      <c r="G815" s="3">
        <f t="shared" si="52"/>
        <v>0.99764213466410467</v>
      </c>
    </row>
    <row r="816" spans="5:7" ht="18" customHeight="1" x14ac:dyDescent="0.55000000000000004">
      <c r="E816">
        <f t="shared" si="46"/>
        <v>808</v>
      </c>
      <c r="F816" s="3">
        <f t="shared" si="51"/>
        <v>2.5039211828543006E-4</v>
      </c>
      <c r="G816" s="3">
        <f t="shared" si="52"/>
        <v>0.99789252678239004</v>
      </c>
    </row>
    <row r="817" spans="5:7" ht="18" customHeight="1" x14ac:dyDescent="0.55000000000000004">
      <c r="E817">
        <f t="shared" si="46"/>
        <v>809</v>
      </c>
      <c r="F817" s="3">
        <f t="shared" si="51"/>
        <v>2.2594097200045164E-4</v>
      </c>
      <c r="G817" s="3">
        <f t="shared" si="52"/>
        <v>0.9981184677543905</v>
      </c>
    </row>
    <row r="818" spans="5:7" ht="18" customHeight="1" x14ac:dyDescent="0.55000000000000004">
      <c r="E818">
        <f t="shared" si="46"/>
        <v>810</v>
      </c>
      <c r="F818" s="3">
        <f t="shared" si="51"/>
        <v>2.0362581427201101E-4</v>
      </c>
      <c r="G818" s="3">
        <f t="shared" si="52"/>
        <v>0.99832209356866253</v>
      </c>
    </row>
    <row r="819" spans="5:7" ht="18" customHeight="1" x14ac:dyDescent="0.55000000000000004">
      <c r="E819">
        <f t="shared" si="46"/>
        <v>811</v>
      </c>
      <c r="F819" s="3">
        <f t="shared" si="51"/>
        <v>1.8328834083670628E-4</v>
      </c>
      <c r="G819" s="3">
        <f t="shared" si="52"/>
        <v>0.99850538190949922</v>
      </c>
    </row>
    <row r="820" spans="5:7" ht="18" customHeight="1" x14ac:dyDescent="0.55000000000000004">
      <c r="E820">
        <f t="shared" si="46"/>
        <v>812</v>
      </c>
      <c r="F820" s="3">
        <f t="shared" si="51"/>
        <v>1.6477892710689028E-4</v>
      </c>
      <c r="G820" s="3">
        <f t="shared" si="52"/>
        <v>0.99867016083660609</v>
      </c>
    </row>
    <row r="821" spans="5:7" ht="18" customHeight="1" x14ac:dyDescent="0.55000000000000004">
      <c r="E821">
        <f t="shared" si="46"/>
        <v>813</v>
      </c>
      <c r="F821" s="3">
        <f t="shared" si="51"/>
        <v>1.4795647821406023E-4</v>
      </c>
      <c r="G821" s="3">
        <f t="shared" si="52"/>
        <v>0.99881811731482018</v>
      </c>
    </row>
    <row r="822" spans="5:7" ht="18" customHeight="1" x14ac:dyDescent="0.55000000000000004">
      <c r="E822">
        <f t="shared" si="46"/>
        <v>814</v>
      </c>
      <c r="F822" s="3">
        <f t="shared" si="51"/>
        <v>1.3268824213300045E-4</v>
      </c>
      <c r="G822" s="3">
        <f t="shared" si="52"/>
        <v>0.99895080555695315</v>
      </c>
    </row>
    <row r="823" spans="5:7" ht="18" customHeight="1" x14ac:dyDescent="0.55000000000000004">
      <c r="E823">
        <f t="shared" si="46"/>
        <v>815</v>
      </c>
      <c r="F823" s="3">
        <f t="shared" si="51"/>
        <v>1.1884959111299471E-4</v>
      </c>
      <c r="G823" s="3">
        <f t="shared" si="52"/>
        <v>0.99906965514806623</v>
      </c>
    </row>
    <row r="824" spans="5:7" ht="18" customHeight="1" x14ac:dyDescent="0.55000000000000004">
      <c r="E824">
        <f t="shared" si="46"/>
        <v>816</v>
      </c>
      <c r="F824" s="3">
        <f t="shared" si="51"/>
        <v>1.0632377636334185E-4</v>
      </c>
      <c r="G824" s="3">
        <f t="shared" si="52"/>
        <v>0.99917597892442944</v>
      </c>
    </row>
    <row r="825" spans="5:7" ht="18" customHeight="1" x14ac:dyDescent="0.55000000000000004">
      <c r="E825">
        <f t="shared" si="46"/>
        <v>817</v>
      </c>
      <c r="F825" s="3">
        <f t="shared" si="51"/>
        <v>9.5001660642888492E-5</v>
      </c>
      <c r="G825" s="3">
        <f t="shared" si="52"/>
        <v>0.99927098058507235</v>
      </c>
    </row>
    <row r="826" spans="5:7" ht="18" customHeight="1" x14ac:dyDescent="0.55000000000000004">
      <c r="E826">
        <f t="shared" si="46"/>
        <v>818</v>
      </c>
      <c r="F826" s="3">
        <f>_xlfn.POISSON.DIST(E826,$C$11,FALSE)</f>
        <v>8.4781433092062837E-5</v>
      </c>
      <c r="G826" s="3">
        <f>_xlfn.POISSON.DIST(E826,$C$11,TRUE)</f>
        <v>0.99935576201816445</v>
      </c>
    </row>
    <row r="827" spans="5:7" ht="18" customHeight="1" x14ac:dyDescent="0.55000000000000004">
      <c r="E827">
        <f t="shared" si="46"/>
        <v>819</v>
      </c>
      <c r="F827" s="3">
        <f t="shared" ref="F827:F837" si="53">_xlfn.POISSON.DIST(E827,$C$11,FALSE)</f>
        <v>7.5568310326258579E-5</v>
      </c>
      <c r="G827" s="3">
        <f t="shared" ref="G827:G837" si="54">_xlfn.POISSON.DIST(E827,$C$11,TRUE)</f>
        <v>0.99943133032849074</v>
      </c>
    </row>
    <row r="828" spans="5:7" ht="18" customHeight="1" x14ac:dyDescent="0.55000000000000004">
      <c r="E828">
        <f t="shared" si="46"/>
        <v>820</v>
      </c>
      <c r="F828" s="3">
        <f t="shared" si="53"/>
        <v>6.7274227485571809E-5</v>
      </c>
      <c r="G828" s="3">
        <f t="shared" si="54"/>
        <v>0.99949860455597628</v>
      </c>
    </row>
    <row r="829" spans="5:7" ht="18" customHeight="1" x14ac:dyDescent="0.55000000000000004">
      <c r="E829">
        <f t="shared" si="46"/>
        <v>821</v>
      </c>
      <c r="F829" s="3">
        <f t="shared" si="53"/>
        <v>5.9817522612019429E-5</v>
      </c>
      <c r="G829" s="3">
        <f t="shared" si="54"/>
        <v>0.99955842207858825</v>
      </c>
    </row>
    <row r="830" spans="5:7" ht="18" customHeight="1" x14ac:dyDescent="0.55000000000000004">
      <c r="E830">
        <f t="shared" si="46"/>
        <v>822</v>
      </c>
      <c r="F830" s="3">
        <f t="shared" si="53"/>
        <v>5.3122617404835106E-5</v>
      </c>
      <c r="G830" s="3">
        <f t="shared" si="54"/>
        <v>0.99961154469599312</v>
      </c>
    </row>
    <row r="831" spans="5:7" ht="18" customHeight="1" x14ac:dyDescent="0.55000000000000004">
      <c r="E831">
        <f t="shared" si="46"/>
        <v>823</v>
      </c>
      <c r="F831" s="3">
        <f t="shared" si="53"/>
        <v>4.7119697090558251E-5</v>
      </c>
      <c r="G831" s="3">
        <f t="shared" si="54"/>
        <v>0.99965866439308371</v>
      </c>
    </row>
    <row r="832" spans="5:7" ht="18" customHeight="1" x14ac:dyDescent="0.55000000000000004">
      <c r="E832">
        <f t="shared" si="46"/>
        <v>824</v>
      </c>
      <c r="F832" s="3">
        <f t="shared" si="53"/>
        <v>4.1744391839936019E-5</v>
      </c>
      <c r="G832" s="3">
        <f t="shared" si="54"/>
        <v>0.99970040878492361</v>
      </c>
    </row>
    <row r="833" spans="5:7" ht="18" customHeight="1" x14ac:dyDescent="0.55000000000000004">
      <c r="E833">
        <f t="shared" si="46"/>
        <v>825</v>
      </c>
      <c r="F833" s="3">
        <f t="shared" si="53"/>
        <v>3.6937461870488804E-5</v>
      </c>
      <c r="G833" s="3">
        <f t="shared" si="54"/>
        <v>0.99973734624679411</v>
      </c>
    </row>
    <row r="834" spans="5:7" ht="18" customHeight="1" x14ac:dyDescent="0.55000000000000004">
      <c r="E834">
        <f t="shared" si="46"/>
        <v>826</v>
      </c>
      <c r="F834" s="3">
        <f t="shared" si="53"/>
        <v>3.2644488093773645E-5</v>
      </c>
      <c r="G834" s="3">
        <f t="shared" si="54"/>
        <v>0.99976999073488781</v>
      </c>
    </row>
    <row r="835" spans="5:7" ht="18" customHeight="1" x14ac:dyDescent="0.55000000000000004">
      <c r="E835">
        <f t="shared" si="46"/>
        <v>827</v>
      </c>
      <c r="F835" s="3">
        <f t="shared" si="53"/>
        <v>2.8815569901396122E-5</v>
      </c>
      <c r="G835" s="3">
        <f t="shared" si="54"/>
        <v>0.99979880630478934</v>
      </c>
    </row>
    <row r="836" spans="5:7" ht="18" customHeight="1" x14ac:dyDescent="0.55000000000000004">
      <c r="E836">
        <f t="shared" si="46"/>
        <v>828</v>
      </c>
      <c r="F836" s="3">
        <f t="shared" si="53"/>
        <v>2.5405031434806159E-5</v>
      </c>
      <c r="G836" s="3">
        <f t="shared" si="54"/>
        <v>0.99982421133622412</v>
      </c>
    </row>
    <row r="837" spans="5:7" ht="18" customHeight="1" x14ac:dyDescent="0.55000000000000004">
      <c r="E837">
        <f t="shared" si="46"/>
        <v>829</v>
      </c>
      <c r="F837" s="3">
        <f t="shared" si="53"/>
        <v>2.2371137451638125E-5</v>
      </c>
      <c r="G837" s="3">
        <f t="shared" si="54"/>
        <v>0.99984658247367575</v>
      </c>
    </row>
    <row r="838" spans="5:7" ht="18" customHeight="1" x14ac:dyDescent="0.55000000000000004">
      <c r="E838">
        <f t="shared" si="46"/>
        <v>830</v>
      </c>
      <c r="F838" s="3">
        <f>_xlfn.POISSON.DIST(E838,$C$11,FALSE)</f>
        <v>1.9675819686380549E-5</v>
      </c>
      <c r="G838" s="3">
        <f>_xlfn.POISSON.DIST(E838,$C$11,TRUE)</f>
        <v>0.99986625829336218</v>
      </c>
    </row>
    <row r="839" spans="5:7" ht="18" customHeight="1" x14ac:dyDescent="0.55000000000000004">
      <c r="E839">
        <f t="shared" si="46"/>
        <v>831</v>
      </c>
      <c r="F839" s="3">
        <f t="shared" ref="F839:F852" si="55">_xlfn.POISSON.DIST(E839,$C$11,FALSE)</f>
        <v>1.7284414405605408E-5</v>
      </c>
      <c r="G839" s="3">
        <f t="shared" ref="G839:G852" si="56">_xlfn.POISSON.DIST(E839,$C$11,TRUE)</f>
        <v>0.99988354270776769</v>
      </c>
    </row>
    <row r="840" spans="5:7" ht="18" customHeight="1" x14ac:dyDescent="0.55000000000000004">
      <c r="E840">
        <f t="shared" si="46"/>
        <v>832</v>
      </c>
      <c r="F840" s="3">
        <f t="shared" si="55"/>
        <v>1.5165411677994979E-5</v>
      </c>
      <c r="G840" s="3">
        <f t="shared" si="56"/>
        <v>0.9998987081194457</v>
      </c>
    </row>
    <row r="841" spans="5:7" ht="18" customHeight="1" x14ac:dyDescent="0.55000000000000004">
      <c r="E841">
        <f t="shared" si="46"/>
        <v>833</v>
      </c>
      <c r="F841" s="3">
        <f t="shared" si="55"/>
        <v>1.3290216716610506E-5</v>
      </c>
      <c r="G841" s="3">
        <f t="shared" si="56"/>
        <v>0.99991199833616229</v>
      </c>
    </row>
    <row r="842" spans="5:7" ht="18" customHeight="1" x14ac:dyDescent="0.55000000000000004">
      <c r="E842">
        <f t="shared" ref="E842:E887" si="57">1+E841</f>
        <v>834</v>
      </c>
      <c r="F842" s="3">
        <f t="shared" si="55"/>
        <v>1.1632923504946679E-5</v>
      </c>
      <c r="G842" s="3">
        <f t="shared" si="56"/>
        <v>0.99992363125966732</v>
      </c>
    </row>
    <row r="843" spans="5:7" ht="18" customHeight="1" x14ac:dyDescent="0.55000000000000004">
      <c r="E843">
        <f t="shared" si="57"/>
        <v>835</v>
      </c>
      <c r="F843" s="3">
        <f t="shared" si="55"/>
        <v>1.0170100788755609E-5</v>
      </c>
      <c r="G843" s="3">
        <f t="shared" si="56"/>
        <v>0.99993380136045595</v>
      </c>
    </row>
    <row r="844" spans="5:7" ht="18" customHeight="1" x14ac:dyDescent="0.55000000000000004">
      <c r="E844">
        <f t="shared" si="57"/>
        <v>836</v>
      </c>
      <c r="F844" s="3">
        <f t="shared" si="55"/>
        <v>8.8805904016648518E-6</v>
      </c>
      <c r="G844" s="3">
        <f t="shared" si="56"/>
        <v>0.99994268195085767</v>
      </c>
    </row>
    <row r="845" spans="5:7" ht="18" customHeight="1" x14ac:dyDescent="0.55000000000000004">
      <c r="E845">
        <f t="shared" si="57"/>
        <v>837</v>
      </c>
      <c r="F845" s="3">
        <f t="shared" si="55"/>
        <v>7.745317793566459E-6</v>
      </c>
      <c r="G845" s="3">
        <f t="shared" si="56"/>
        <v>0.99995042726865124</v>
      </c>
    </row>
    <row r="846" spans="5:7" ht="18" customHeight="1" x14ac:dyDescent="0.55000000000000004">
      <c r="E846">
        <f t="shared" si="57"/>
        <v>838</v>
      </c>
      <c r="F846" s="3">
        <f t="shared" si="55"/>
        <v>6.7471145457082778E-6</v>
      </c>
      <c r="G846" s="3">
        <f t="shared" si="56"/>
        <v>0.99995717438319698</v>
      </c>
    </row>
    <row r="847" spans="5:7" ht="18" customHeight="1" x14ac:dyDescent="0.55000000000000004">
      <c r="E847">
        <f t="shared" si="57"/>
        <v>839</v>
      </c>
      <c r="F847" s="3">
        <f t="shared" si="55"/>
        <v>5.8705525844661351E-6</v>
      </c>
      <c r="G847" s="3">
        <f t="shared" si="56"/>
        <v>0.99996304493578148</v>
      </c>
    </row>
    <row r="848" spans="5:7" ht="18" customHeight="1" x14ac:dyDescent="0.55000000000000004">
      <c r="E848">
        <f t="shared" si="57"/>
        <v>840</v>
      </c>
      <c r="F848" s="3">
        <f t="shared" si="55"/>
        <v>5.1017897460241013E-6</v>
      </c>
      <c r="G848" s="3">
        <f t="shared" si="56"/>
        <v>0.99996814672552747</v>
      </c>
    </row>
    <row r="849" spans="5:7" ht="18" customHeight="1" x14ac:dyDescent="0.55000000000000004">
      <c r="E849">
        <f t="shared" si="57"/>
        <v>841</v>
      </c>
      <c r="F849" s="3">
        <f t="shared" si="55"/>
        <v>4.4284262955977088E-6</v>
      </c>
      <c r="G849" s="3">
        <f t="shared" si="56"/>
        <v>0.99997257515182303</v>
      </c>
    </row>
    <row r="850" spans="5:7" ht="18" customHeight="1" x14ac:dyDescent="0.55000000000000004">
      <c r="E850">
        <f t="shared" si="57"/>
        <v>842</v>
      </c>
      <c r="F850" s="3">
        <f t="shared" si="55"/>
        <v>3.8393719664920713E-6</v>
      </c>
      <c r="G850" s="3">
        <f t="shared" si="56"/>
        <v>0.99997641452378949</v>
      </c>
    </row>
    <row r="851" spans="5:7" ht="18" customHeight="1" x14ac:dyDescent="0.55000000000000004">
      <c r="E851">
        <f t="shared" si="57"/>
        <v>843</v>
      </c>
      <c r="F851" s="3">
        <f t="shared" si="55"/>
        <v>3.3247230552066671E-6</v>
      </c>
      <c r="G851" s="3">
        <f t="shared" si="56"/>
        <v>0.9999797392468448</v>
      </c>
    </row>
    <row r="852" spans="5:7" ht="18" customHeight="1" x14ac:dyDescent="0.55000000000000004">
      <c r="E852">
        <f t="shared" si="57"/>
        <v>844</v>
      </c>
      <c r="F852" s="3">
        <f t="shared" si="55"/>
        <v>2.8756490880342051E-6</v>
      </c>
      <c r="G852" s="3">
        <f t="shared" si="56"/>
        <v>0.99998261489593276</v>
      </c>
    </row>
    <row r="853" spans="5:7" ht="18" customHeight="1" x14ac:dyDescent="0.55000000000000004">
      <c r="E853">
        <f t="shared" si="57"/>
        <v>845</v>
      </c>
      <c r="F853" s="3">
        <f>_xlfn.POISSON.DIST(E853,$C$11,FALSE)</f>
        <v>2.4842885612602691E-6</v>
      </c>
      <c r="G853" s="3">
        <f>_xlfn.POISSON.DIST(E853,$C$11,TRUE)</f>
        <v>0.99998509918449408</v>
      </c>
    </row>
    <row r="854" spans="5:7" ht="18" customHeight="1" x14ac:dyDescent="0.55000000000000004">
      <c r="E854">
        <f t="shared" si="57"/>
        <v>846</v>
      </c>
      <c r="F854" s="3">
        <f t="shared" ref="F854:F887" si="58">_xlfn.POISSON.DIST(E854,$C$11,FALSE)</f>
        <v>2.143653250260053E-6</v>
      </c>
      <c r="G854" s="3">
        <f t="shared" ref="G854:G887" si="59">_xlfn.POISSON.DIST(E854,$C$11,TRUE)</f>
        <v>0.99998724283774432</v>
      </c>
    </row>
    <row r="855" spans="5:7" ht="18" customHeight="1" x14ac:dyDescent="0.55000000000000004">
      <c r="E855">
        <f t="shared" si="57"/>
        <v>847</v>
      </c>
      <c r="F855" s="3">
        <f t="shared" si="58"/>
        <v>1.8475405816881455E-6</v>
      </c>
      <c r="G855" s="3">
        <f t="shared" si="59"/>
        <v>0.99998909037832595</v>
      </c>
    </row>
    <row r="856" spans="5:7" ht="18" customHeight="1" x14ac:dyDescent="0.55000000000000004">
      <c r="E856">
        <f t="shared" si="57"/>
        <v>848</v>
      </c>
      <c r="F856" s="3">
        <f t="shared" si="58"/>
        <v>1.5904535667834307E-6</v>
      </c>
      <c r="G856" s="3">
        <f t="shared" si="59"/>
        <v>0.9999906808318928</v>
      </c>
    </row>
    <row r="857" spans="5:7" ht="18" customHeight="1" x14ac:dyDescent="0.55000000000000004">
      <c r="E857">
        <f t="shared" si="57"/>
        <v>849</v>
      </c>
      <c r="F857" s="3">
        <f t="shared" si="58"/>
        <v>1.3675278018278836E-6</v>
      </c>
      <c r="G857" s="3">
        <f t="shared" si="59"/>
        <v>0.99999204835969457</v>
      </c>
    </row>
    <row r="858" spans="5:7" ht="18" customHeight="1" x14ac:dyDescent="0.55000000000000004">
      <c r="E858">
        <f t="shared" si="57"/>
        <v>850</v>
      </c>
      <c r="F858" s="3">
        <f t="shared" si="58"/>
        <v>1.1744650533345246E-6</v>
      </c>
      <c r="G858" s="3">
        <f t="shared" si="59"/>
        <v>0.9999932228247479</v>
      </c>
    </row>
    <row r="859" spans="5:7" ht="18" customHeight="1" x14ac:dyDescent="0.55000000000000004">
      <c r="E859">
        <f t="shared" si="57"/>
        <v>851</v>
      </c>
      <c r="F859" s="3">
        <f t="shared" si="58"/>
        <v>1.0074729599697207E-6</v>
      </c>
      <c r="G859" s="3">
        <f t="shared" si="59"/>
        <v>0.99999423029770784</v>
      </c>
    </row>
    <row r="860" spans="5:7" ht="18" customHeight="1" x14ac:dyDescent="0.55000000000000004">
      <c r="E860">
        <f t="shared" si="57"/>
        <v>852</v>
      </c>
      <c r="F860" s="3">
        <f t="shared" si="58"/>
        <v>8.6321039997406722E-7</v>
      </c>
      <c r="G860" s="3">
        <f t="shared" si="59"/>
        <v>0.99999509350810789</v>
      </c>
    </row>
    <row r="861" spans="5:7" ht="18" customHeight="1" x14ac:dyDescent="0.55000000000000004">
      <c r="E861">
        <f t="shared" si="57"/>
        <v>853</v>
      </c>
      <c r="F861" s="3">
        <f t="shared" si="58"/>
        <v>7.3873809141974614E-7</v>
      </c>
      <c r="G861" s="3">
        <f t="shared" si="59"/>
        <v>0.99999583224619926</v>
      </c>
    </row>
    <row r="862" spans="5:7" ht="18" customHeight="1" x14ac:dyDescent="0.55000000000000004">
      <c r="E862">
        <f t="shared" si="57"/>
        <v>854</v>
      </c>
      <c r="F862" s="3">
        <f t="shared" si="58"/>
        <v>6.3147401257193578E-7</v>
      </c>
      <c r="G862" s="3">
        <f t="shared" si="59"/>
        <v>0.99999646372021189</v>
      </c>
    </row>
    <row r="863" spans="5:7" ht="18" customHeight="1" x14ac:dyDescent="0.55000000000000004">
      <c r="E863">
        <f t="shared" si="57"/>
        <v>855</v>
      </c>
      <c r="F863" s="3">
        <f t="shared" si="58"/>
        <v>5.3915325050000566E-7</v>
      </c>
      <c r="G863" s="3">
        <f t="shared" si="59"/>
        <v>0.99999700287346238</v>
      </c>
    </row>
    <row r="864" spans="5:7" ht="18" customHeight="1" x14ac:dyDescent="0.55000000000000004">
      <c r="E864">
        <f t="shared" si="57"/>
        <v>856</v>
      </c>
      <c r="F864" s="3">
        <f t="shared" si="58"/>
        <v>4.5979190755257152E-7</v>
      </c>
      <c r="G864" s="3">
        <f t="shared" si="59"/>
        <v>0.99999746266536993</v>
      </c>
    </row>
    <row r="865" spans="5:7" ht="18" customHeight="1" x14ac:dyDescent="0.55000000000000004">
      <c r="E865">
        <f t="shared" si="57"/>
        <v>857</v>
      </c>
      <c r="F865" s="3">
        <f t="shared" si="58"/>
        <v>3.9165471705178696E-7</v>
      </c>
      <c r="G865" s="3">
        <f t="shared" si="59"/>
        <v>0.99999785432008692</v>
      </c>
    </row>
    <row r="866" spans="5:7" ht="18" customHeight="1" x14ac:dyDescent="0.55000000000000004">
      <c r="E866">
        <f t="shared" si="57"/>
        <v>858</v>
      </c>
      <c r="F866" s="3">
        <f t="shared" si="58"/>
        <v>3.3322604131445946E-7</v>
      </c>
      <c r="G866" s="3">
        <f t="shared" si="59"/>
        <v>0.99999818754612835</v>
      </c>
    </row>
    <row r="867" spans="5:7" ht="18" customHeight="1" x14ac:dyDescent="0.55000000000000004">
      <c r="E867">
        <f t="shared" si="57"/>
        <v>859</v>
      </c>
      <c r="F867" s="3">
        <f t="shared" si="58"/>
        <v>2.8318394663509476E-7</v>
      </c>
      <c r="G867" s="3">
        <f t="shared" si="59"/>
        <v>0.99999847073007486</v>
      </c>
    </row>
    <row r="868" spans="5:7" ht="18" customHeight="1" x14ac:dyDescent="0.55000000000000004">
      <c r="E868">
        <f t="shared" si="57"/>
        <v>860</v>
      </c>
      <c r="F868" s="3">
        <f t="shared" si="58"/>
        <v>2.4037707098095748E-7</v>
      </c>
      <c r="G868" s="3">
        <f t="shared" si="59"/>
        <v>0.99999871110714589</v>
      </c>
    </row>
    <row r="869" spans="5:7" ht="18" customHeight="1" x14ac:dyDescent="0.55000000000000004">
      <c r="E869">
        <f t="shared" si="57"/>
        <v>861</v>
      </c>
      <c r="F869" s="3">
        <f t="shared" si="58"/>
        <v>2.0380402069233425E-7</v>
      </c>
      <c r="G869" s="3">
        <f t="shared" si="59"/>
        <v>0.99999891491116655</v>
      </c>
    </row>
    <row r="870" spans="5:7" ht="18" customHeight="1" x14ac:dyDescent="0.55000000000000004">
      <c r="E870">
        <f t="shared" si="57"/>
        <v>862</v>
      </c>
      <c r="F870" s="3">
        <f t="shared" si="58"/>
        <v>1.7259505232645298E-7</v>
      </c>
      <c r="G870" s="3">
        <f t="shared" si="59"/>
        <v>0.99999908750621891</v>
      </c>
    </row>
    <row r="871" spans="5:7" ht="18" customHeight="1" x14ac:dyDescent="0.55000000000000004">
      <c r="E871">
        <f t="shared" si="57"/>
        <v>863</v>
      </c>
      <c r="F871" s="3">
        <f t="shared" si="58"/>
        <v>1.4599581483002084E-7</v>
      </c>
      <c r="G871" s="3">
        <f t="shared" si="59"/>
        <v>0.99999923350203379</v>
      </c>
    </row>
    <row r="872" spans="5:7" ht="18" customHeight="1" x14ac:dyDescent="0.55000000000000004">
      <c r="E872">
        <f t="shared" si="57"/>
        <v>864</v>
      </c>
      <c r="F872" s="3">
        <f t="shared" si="58"/>
        <v>1.233529454003647E-7</v>
      </c>
      <c r="G872" s="3">
        <f t="shared" si="59"/>
        <v>0.9999993568549792</v>
      </c>
    </row>
    <row r="873" spans="5:7" ht="18" customHeight="1" x14ac:dyDescent="0.55000000000000004">
      <c r="E873">
        <f t="shared" si="57"/>
        <v>865</v>
      </c>
      <c r="F873" s="3">
        <f t="shared" si="58"/>
        <v>1.0410132964424151E-7</v>
      </c>
      <c r="G873" s="3">
        <f t="shared" si="59"/>
        <v>0.99999946095630876</v>
      </c>
    </row>
    <row r="874" spans="5:7" ht="18" customHeight="1" x14ac:dyDescent="0.55000000000000004">
      <c r="E874">
        <f t="shared" si="57"/>
        <v>866</v>
      </c>
      <c r="F874" s="3">
        <f t="shared" si="58"/>
        <v>8.7752852933366526E-8</v>
      </c>
      <c r="G874" s="3">
        <f t="shared" si="59"/>
        <v>0.99999954870916175</v>
      </c>
    </row>
    <row r="875" spans="5:7" ht="18" customHeight="1" x14ac:dyDescent="0.55000000000000004">
      <c r="E875">
        <f t="shared" si="57"/>
        <v>867</v>
      </c>
      <c r="F875" s="3">
        <f t="shared" si="58"/>
        <v>7.3886485168809805E-8</v>
      </c>
      <c r="G875" s="3">
        <f t="shared" si="59"/>
        <v>0.9999996225956469</v>
      </c>
    </row>
    <row r="876" spans="5:7" ht="18" customHeight="1" x14ac:dyDescent="0.55000000000000004">
      <c r="E876">
        <f t="shared" si="57"/>
        <v>868</v>
      </c>
      <c r="F876" s="3">
        <f t="shared" si="58"/>
        <v>6.2139555499115487E-8</v>
      </c>
      <c r="G876" s="3">
        <f t="shared" si="59"/>
        <v>0.9999996847352024</v>
      </c>
    </row>
    <row r="877" spans="5:7" ht="18" customHeight="1" x14ac:dyDescent="0.55000000000000004">
      <c r="E877">
        <f t="shared" si="57"/>
        <v>869</v>
      </c>
      <c r="F877" s="3">
        <f t="shared" si="58"/>
        <v>5.2200086897989515E-8</v>
      </c>
      <c r="G877" s="3">
        <f t="shared" si="59"/>
        <v>0.99999973693528932</v>
      </c>
    </row>
    <row r="878" spans="5:7" ht="18" customHeight="1" x14ac:dyDescent="0.55000000000000004">
      <c r="E878">
        <f t="shared" si="57"/>
        <v>870</v>
      </c>
      <c r="F878" s="3">
        <f t="shared" si="58"/>
        <v>4.3800072914406151E-8</v>
      </c>
      <c r="G878" s="3">
        <f t="shared" si="59"/>
        <v>0.99999978073536222</v>
      </c>
    </row>
    <row r="879" spans="5:7" ht="18" customHeight="1" x14ac:dyDescent="0.55000000000000004">
      <c r="E879">
        <f t="shared" si="57"/>
        <v>871</v>
      </c>
      <c r="F879" s="3">
        <f t="shared" si="58"/>
        <v>3.6709590387503747E-8</v>
      </c>
      <c r="G879" s="3">
        <f t="shared" si="59"/>
        <v>0.99999981744495259</v>
      </c>
    </row>
    <row r="880" spans="5:7" ht="18" customHeight="1" x14ac:dyDescent="0.55000000000000004">
      <c r="E880">
        <f t="shared" si="57"/>
        <v>872</v>
      </c>
      <c r="F880" s="3">
        <f t="shared" si="58"/>
        <v>3.0731652503301248E-8</v>
      </c>
      <c r="G880" s="3">
        <f t="shared" si="59"/>
        <v>0.99999984817660503</v>
      </c>
    </row>
    <row r="881" spans="5:7" ht="18" customHeight="1" x14ac:dyDescent="0.55000000000000004">
      <c r="E881">
        <f t="shared" si="57"/>
        <v>873</v>
      </c>
      <c r="F881" s="3">
        <f t="shared" si="58"/>
        <v>2.5697716297147153E-8</v>
      </c>
      <c r="G881" s="3">
        <f t="shared" si="59"/>
        <v>0.99999987387432143</v>
      </c>
    </row>
    <row r="882" spans="5:7" ht="18" customHeight="1" x14ac:dyDescent="0.55000000000000004">
      <c r="E882">
        <f t="shared" si="57"/>
        <v>874</v>
      </c>
      <c r="F882" s="3">
        <f t="shared" si="58"/>
        <v>2.1463767616609974E-8</v>
      </c>
      <c r="G882" s="3">
        <f t="shared" si="59"/>
        <v>0.99999989533808908</v>
      </c>
    </row>
    <row r="883" spans="5:7" ht="18" customHeight="1" x14ac:dyDescent="0.55000000000000004">
      <c r="E883">
        <f t="shared" si="57"/>
        <v>875</v>
      </c>
      <c r="F883" s="3">
        <f t="shared" si="58"/>
        <v>1.790691469728615E-8</v>
      </c>
      <c r="G883" s="3">
        <f t="shared" si="59"/>
        <v>0.9999999132450037</v>
      </c>
    </row>
    <row r="884" spans="5:7" ht="18" customHeight="1" x14ac:dyDescent="0.55000000000000004">
      <c r="E884">
        <f t="shared" si="57"/>
        <v>876</v>
      </c>
      <c r="F884" s="3">
        <f t="shared" si="58"/>
        <v>1.4922428914405412E-8</v>
      </c>
      <c r="G884" s="3">
        <f t="shared" si="59"/>
        <v>0.99999992816743255</v>
      </c>
    </row>
    <row r="885" spans="5:7" ht="18" customHeight="1" x14ac:dyDescent="0.55000000000000004">
      <c r="E885">
        <f t="shared" si="57"/>
        <v>877</v>
      </c>
      <c r="F885" s="3">
        <f t="shared" si="58"/>
        <v>1.2421178001728597E-8</v>
      </c>
      <c r="G885" s="3">
        <f t="shared" si="59"/>
        <v>0.99999994058861064</v>
      </c>
    </row>
    <row r="886" spans="5:7" ht="18" customHeight="1" x14ac:dyDescent="0.55000000000000004">
      <c r="E886">
        <f t="shared" si="57"/>
        <v>878</v>
      </c>
      <c r="F886" s="3">
        <f t="shared" si="58"/>
        <v>1.0327403122166066E-8</v>
      </c>
      <c r="G886" s="3">
        <f t="shared" si="59"/>
        <v>0.99999995091601379</v>
      </c>
    </row>
    <row r="887" spans="5:7" ht="18" customHeight="1" x14ac:dyDescent="0.55000000000000004">
      <c r="E887">
        <f t="shared" si="57"/>
        <v>879</v>
      </c>
      <c r="F887" s="3">
        <f t="shared" si="58"/>
        <v>8.5767966771117778E-9</v>
      </c>
      <c r="G887" s="3">
        <f t="shared" si="59"/>
        <v>0.9999999594928104</v>
      </c>
    </row>
    <row r="888" spans="5:7" ht="18" customHeight="1" x14ac:dyDescent="0.55000000000000004">
      <c r="F888" s="3"/>
      <c r="G888" s="3"/>
    </row>
    <row r="889" spans="5:7" ht="18" customHeight="1" x14ac:dyDescent="0.55000000000000004">
      <c r="F889" s="3"/>
      <c r="G889" s="3"/>
    </row>
    <row r="890" spans="5:7" ht="18" customHeight="1" x14ac:dyDescent="0.55000000000000004">
      <c r="F890" s="3"/>
      <c r="G890" s="3"/>
    </row>
    <row r="891" spans="5:7" ht="18" customHeight="1" x14ac:dyDescent="0.55000000000000004">
      <c r="F891" s="3"/>
      <c r="G891" s="3"/>
    </row>
    <row r="892" spans="5:7" ht="18" customHeight="1" x14ac:dyDescent="0.55000000000000004">
      <c r="F892" s="3"/>
      <c r="G892" s="3"/>
    </row>
    <row r="893" spans="5:7" ht="18" customHeight="1" x14ac:dyDescent="0.55000000000000004">
      <c r="F893" s="3"/>
      <c r="G893" s="3"/>
    </row>
    <row r="894" spans="5:7" ht="18" customHeight="1" x14ac:dyDescent="0.55000000000000004">
      <c r="F894" s="3"/>
      <c r="G894" s="3"/>
    </row>
    <row r="895" spans="5:7" ht="18" customHeight="1" x14ac:dyDescent="0.55000000000000004">
      <c r="F895" s="3"/>
      <c r="G895" s="3"/>
    </row>
    <row r="896" spans="5:7" ht="18" customHeight="1" x14ac:dyDescent="0.55000000000000004">
      <c r="F896" s="3"/>
      <c r="G896" s="3"/>
    </row>
    <row r="897" spans="6:7" ht="18" customHeight="1" x14ac:dyDescent="0.55000000000000004">
      <c r="F897" s="3"/>
      <c r="G897" s="3"/>
    </row>
    <row r="898" spans="6:7" ht="18" customHeight="1" x14ac:dyDescent="0.55000000000000004">
      <c r="F898" s="3"/>
      <c r="G898" s="3"/>
    </row>
    <row r="899" spans="6:7" ht="18" customHeight="1" x14ac:dyDescent="0.55000000000000004">
      <c r="F899" s="3"/>
      <c r="G899" s="3"/>
    </row>
    <row r="900" spans="6:7" ht="18" customHeight="1" x14ac:dyDescent="0.55000000000000004">
      <c r="F900" s="3"/>
      <c r="G900" s="3"/>
    </row>
    <row r="901" spans="6:7" ht="18" customHeight="1" x14ac:dyDescent="0.55000000000000004">
      <c r="F901" s="3"/>
      <c r="G901" s="3"/>
    </row>
    <row r="902" spans="6:7" ht="18" customHeight="1" x14ac:dyDescent="0.55000000000000004">
      <c r="F902" s="3"/>
      <c r="G902" s="3"/>
    </row>
    <row r="903" spans="6:7" ht="18" customHeight="1" x14ac:dyDescent="0.55000000000000004">
      <c r="F903" s="3"/>
      <c r="G903" s="3"/>
    </row>
    <row r="904" spans="6:7" ht="18" customHeight="1" x14ac:dyDescent="0.55000000000000004">
      <c r="F904" s="3"/>
      <c r="G904" s="3"/>
    </row>
    <row r="905" spans="6:7" ht="18" customHeight="1" x14ac:dyDescent="0.55000000000000004">
      <c r="F905" s="3"/>
      <c r="G905" s="3"/>
    </row>
    <row r="906" spans="6:7" ht="18" customHeight="1" x14ac:dyDescent="0.55000000000000004">
      <c r="F906" s="3"/>
      <c r="G906" s="3"/>
    </row>
    <row r="907" spans="6:7" ht="18" customHeight="1" x14ac:dyDescent="0.55000000000000004">
      <c r="F907" s="3"/>
      <c r="G907" s="3"/>
    </row>
    <row r="908" spans="6:7" ht="18" customHeight="1" x14ac:dyDescent="0.55000000000000004">
      <c r="F908" s="3"/>
      <c r="G908" s="3"/>
    </row>
    <row r="909" spans="6:7" ht="18" customHeight="1" x14ac:dyDescent="0.55000000000000004">
      <c r="F909" s="3"/>
      <c r="G909" s="3"/>
    </row>
    <row r="910" spans="6:7" ht="18" customHeight="1" x14ac:dyDescent="0.55000000000000004">
      <c r="F910" s="3"/>
      <c r="G910" s="3"/>
    </row>
    <row r="911" spans="6:7" ht="18" customHeight="1" x14ac:dyDescent="0.55000000000000004">
      <c r="F911" s="3"/>
      <c r="G911" s="3"/>
    </row>
    <row r="912" spans="6:7" ht="18" customHeight="1" x14ac:dyDescent="0.55000000000000004">
      <c r="F912" s="3"/>
      <c r="G912" s="3"/>
    </row>
    <row r="913" spans="6:7" ht="18" customHeight="1" x14ac:dyDescent="0.55000000000000004">
      <c r="F913" s="3"/>
      <c r="G913" s="3"/>
    </row>
    <row r="914" spans="6:7" ht="18" customHeight="1" x14ac:dyDescent="0.55000000000000004">
      <c r="F914" s="3"/>
      <c r="G914" s="3"/>
    </row>
    <row r="915" spans="6:7" ht="18" customHeight="1" x14ac:dyDescent="0.55000000000000004">
      <c r="F915" s="3"/>
      <c r="G915" s="3"/>
    </row>
    <row r="916" spans="6:7" ht="18" customHeight="1" x14ac:dyDescent="0.55000000000000004">
      <c r="F916" s="3"/>
      <c r="G916" s="3"/>
    </row>
    <row r="917" spans="6:7" ht="18" customHeight="1" x14ac:dyDescent="0.55000000000000004">
      <c r="F917" s="3"/>
      <c r="G917" s="3"/>
    </row>
    <row r="918" spans="6:7" ht="18" customHeight="1" x14ac:dyDescent="0.55000000000000004">
      <c r="F918" s="3"/>
      <c r="G918" s="3"/>
    </row>
    <row r="919" spans="6:7" ht="18" customHeight="1" x14ac:dyDescent="0.55000000000000004">
      <c r="F919" s="3"/>
      <c r="G919" s="3"/>
    </row>
    <row r="920" spans="6:7" ht="18" customHeight="1" x14ac:dyDescent="0.55000000000000004">
      <c r="F920" s="3"/>
      <c r="G920" s="3"/>
    </row>
    <row r="921" spans="6:7" ht="18" customHeight="1" x14ac:dyDescent="0.55000000000000004">
      <c r="F921" s="3"/>
      <c r="G921" s="3"/>
    </row>
    <row r="922" spans="6:7" ht="18" customHeight="1" x14ac:dyDescent="0.55000000000000004">
      <c r="F922" s="3"/>
      <c r="G922" s="3"/>
    </row>
    <row r="923" spans="6:7" ht="18" customHeight="1" x14ac:dyDescent="0.55000000000000004">
      <c r="F923" s="3"/>
      <c r="G923" s="3"/>
    </row>
    <row r="924" spans="6:7" ht="18" customHeight="1" x14ac:dyDescent="0.55000000000000004">
      <c r="F924" s="3"/>
      <c r="G924" s="3"/>
    </row>
    <row r="925" spans="6:7" ht="18" customHeight="1" x14ac:dyDescent="0.55000000000000004">
      <c r="F925" s="3"/>
      <c r="G925" s="3"/>
    </row>
    <row r="926" spans="6:7" ht="18" customHeight="1" x14ac:dyDescent="0.55000000000000004">
      <c r="F926" s="3"/>
      <c r="G926" s="3"/>
    </row>
    <row r="927" spans="6:7" ht="18" customHeight="1" x14ac:dyDescent="0.55000000000000004">
      <c r="F927" s="3"/>
      <c r="G927" s="3"/>
    </row>
    <row r="928" spans="6:7" ht="18" customHeight="1" x14ac:dyDescent="0.55000000000000004">
      <c r="F928" s="3"/>
      <c r="G928" s="3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4337" r:id="rId4">
          <objectPr defaultSize="0" autoPict="0" r:id="rId5">
            <anchor moveWithCells="1">
              <from>
                <xdr:col>4</xdr:col>
                <xdr:colOff>11430</xdr:colOff>
                <xdr:row>2</xdr:row>
                <xdr:rowOff>7620</xdr:rowOff>
              </from>
              <to>
                <xdr:col>6</xdr:col>
                <xdr:colOff>575310</xdr:colOff>
                <xdr:row>3</xdr:row>
                <xdr:rowOff>198120</xdr:rowOff>
              </to>
            </anchor>
          </objectPr>
        </oleObject>
      </mc:Choice>
      <mc:Fallback>
        <oleObject progId="Equation.DSMT4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hipergeom ex.23</vt:lpstr>
      <vt:lpstr>hipergeom ex.24</vt:lpstr>
      <vt:lpstr>binomial</vt:lpstr>
      <vt:lpstr>hipergeom</vt:lpstr>
      <vt:lpstr>Poisson ex.24</vt:lpstr>
      <vt:lpstr>Petroleiros</vt:lpstr>
      <vt:lpstr>Petroleiros1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Mouriño</dc:creator>
  <cp:lastModifiedBy>Helena Mouriño</cp:lastModifiedBy>
  <cp:lastPrinted>2018-03-13T19:35:05Z</cp:lastPrinted>
  <dcterms:created xsi:type="dcterms:W3CDTF">2018-03-13T18:58:15Z</dcterms:created>
  <dcterms:modified xsi:type="dcterms:W3CDTF">2020-04-02T15:18:50Z</dcterms:modified>
</cp:coreProperties>
</file>